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ayu1\Desktop\最新版 定期昇給\経験日数換算表\"/>
    </mc:Choice>
  </mc:AlternateContent>
  <xr:revisionPtr revIDLastSave="0" documentId="13_ncr:1_{E1AFEC32-9041-44DC-A230-25B823631891}" xr6:coauthVersionLast="47" xr6:coauthVersionMax="47" xr10:uidLastSave="{00000000-0000-0000-0000-000000000000}"/>
  <bookViews>
    <workbookView xWindow="-120" yWindow="-120" windowWidth="20730" windowHeight="11040" tabRatio="556" xr2:uid="{00000000-000D-0000-FFFF-FFFF00000000}"/>
  </bookViews>
  <sheets>
    <sheet name="換算表" sheetId="6" r:id="rId1"/>
    <sheet name="年齢給" sheetId="2" state="hidden" r:id="rId2"/>
    <sheet name="職能給" sheetId="3" state="hidden" r:id="rId3"/>
    <sheet name="資格給" sheetId="4" state="hidden" r:id="rId4"/>
    <sheet name="プルダウンリスト" sheetId="5" state="hidden" r:id="rId5"/>
    <sheet name="Sheet1" sheetId="10" state="hidden" r:id="rId6"/>
  </sheets>
  <definedNames>
    <definedName name="_xlnm.Print_Area" localSheetId="0">換算表!#REF!</definedName>
    <definedName name="キロ">プルダウンリスト!$P$3:$P$30</definedName>
    <definedName name="キロ数">#REF!</definedName>
    <definedName name="学歴">プルダウンリスト!$D$3:$D$8</definedName>
    <definedName name="関連職種">プルダウンリスト!$A$3:$A$7</definedName>
    <definedName name="月">プルダウンリスト!$J$3:$J$14</definedName>
    <definedName name="資格">プルダウンリスト!$C$3:$C$18</definedName>
    <definedName name="事業所">プルダウンリスト!$L$3:$L$6</definedName>
    <definedName name="就職年">プルダウンリスト!$M$3:$M$18</definedName>
    <definedName name="職種">プルダウンリスト!$E$3:$E$14</definedName>
    <definedName name="人数">プルダウンリスト!$O$3:$O$16</definedName>
    <definedName name="西暦">プルダウンリスト!$I$3:$I$53</definedName>
    <definedName name="西暦2">プルダウンリスト!$N$3:$N$55</definedName>
    <definedName name="日">プルダウンリスト!$K$3:$K$33</definedName>
    <definedName name="年号">プルダウンリスト!#REF!</definedName>
    <definedName name="配偶者扶養有無">プルダウンリスト!$G$3:$G$6</definedName>
    <definedName name="配偶者無し">プルダウンリスト!$H$3:$H$5</definedName>
    <definedName name="有無">プルダウンリスト!$G$3:$G$4</definedName>
    <definedName name="類似職務">プルダウンリスト!$B$3:$B$5</definedName>
    <definedName name="類似職務1">プルダウンリスト!$B$3:$B$8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F13" i="3" s="1"/>
  <c r="G12" i="3"/>
  <c r="G13" i="3" s="1"/>
  <c r="H12" i="3"/>
  <c r="H13" i="3"/>
  <c r="F14" i="3"/>
  <c r="G14" i="3"/>
  <c r="H14" i="3"/>
  <c r="F15" i="3"/>
  <c r="G15" i="3"/>
  <c r="H15" i="3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126" i="3" s="1"/>
  <c r="H127" i="3" s="1"/>
  <c r="H128" i="3" s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144" i="3" s="1"/>
  <c r="H145" i="3" s="1"/>
  <c r="H146" i="3" s="1"/>
  <c r="H147" i="3" s="1"/>
  <c r="H148" i="3" s="1"/>
  <c r="H149" i="3" s="1"/>
  <c r="H150" i="3" s="1"/>
  <c r="H151" i="3" s="1"/>
  <c r="H152" i="3" s="1"/>
  <c r="H153" i="3" s="1"/>
  <c r="H154" i="3" s="1"/>
  <c r="H155" i="3" s="1"/>
  <c r="H156" i="3" s="1"/>
  <c r="H157" i="3" s="1"/>
  <c r="H158" i="3" s="1"/>
  <c r="H159" i="3" s="1"/>
  <c r="H160" i="3" s="1"/>
  <c r="H161" i="3" s="1"/>
  <c r="H162" i="3" s="1"/>
  <c r="H163" i="3" s="1"/>
  <c r="H164" i="3" s="1"/>
  <c r="H165" i="3" s="1"/>
  <c r="H166" i="3" s="1"/>
  <c r="H167" i="3" s="1"/>
  <c r="H168" i="3" s="1"/>
  <c r="H169" i="3" s="1"/>
  <c r="H170" i="3" s="1"/>
  <c r="H171" i="3" s="1"/>
  <c r="H172" i="3" s="1"/>
  <c r="H173" i="3" s="1"/>
  <c r="H174" i="3" s="1"/>
  <c r="H175" i="3" s="1"/>
  <c r="H176" i="3" s="1"/>
  <c r="H177" i="3" s="1"/>
  <c r="H178" i="3" s="1"/>
  <c r="H179" i="3" s="1"/>
  <c r="H180" i="3" s="1"/>
  <c r="H181" i="3" s="1"/>
  <c r="H182" i="3" s="1"/>
  <c r="H183" i="3" s="1"/>
  <c r="H184" i="3" s="1"/>
  <c r="H185" i="3" s="1"/>
  <c r="H186" i="3" s="1"/>
  <c r="H187" i="3" s="1"/>
  <c r="H188" i="3" s="1"/>
  <c r="H189" i="3" s="1"/>
  <c r="H190" i="3" s="1"/>
  <c r="H191" i="3" s="1"/>
  <c r="H192" i="3" s="1"/>
  <c r="H193" i="3" s="1"/>
  <c r="H194" i="3" s="1"/>
  <c r="H195" i="3" s="1"/>
  <c r="H196" i="3" s="1"/>
  <c r="H197" i="3" s="1"/>
  <c r="H198" i="3" s="1"/>
  <c r="H199" i="3" s="1"/>
  <c r="H200" i="3" s="1"/>
  <c r="H201" i="3" s="1"/>
  <c r="H202" i="3" s="1"/>
  <c r="H203" i="3" s="1"/>
  <c r="H204" i="3" s="1"/>
  <c r="H205" i="3" s="1"/>
  <c r="H206" i="3" s="1"/>
  <c r="H207" i="3" s="1"/>
  <c r="H208" i="3" s="1"/>
  <c r="H209" i="3" s="1"/>
  <c r="H210" i="3" s="1"/>
  <c r="H211" i="3" s="1"/>
  <c r="H212" i="3" s="1"/>
  <c r="H213" i="3" s="1"/>
  <c r="H214" i="3" s="1"/>
  <c r="H215" i="3" s="1"/>
  <c r="H216" i="3" s="1"/>
  <c r="H217" i="3" s="1"/>
  <c r="H218" i="3" s="1"/>
  <c r="H219" i="3" s="1"/>
  <c r="H220" i="3" s="1"/>
  <c r="H221" i="3" s="1"/>
  <c r="H222" i="3" s="1"/>
  <c r="H223" i="3" s="1"/>
  <c r="H224" i="3" s="1"/>
  <c r="H225" i="3" s="1"/>
  <c r="H226" i="3" s="1"/>
  <c r="H227" i="3" s="1"/>
  <c r="H228" i="3" s="1"/>
  <c r="H229" i="3" s="1"/>
  <c r="H230" i="3" s="1"/>
  <c r="H231" i="3" s="1"/>
  <c r="H232" i="3" s="1"/>
  <c r="H233" i="3" s="1"/>
  <c r="H234" i="3" s="1"/>
  <c r="H235" i="3" s="1"/>
  <c r="H236" i="3" s="1"/>
  <c r="H237" i="3" s="1"/>
  <c r="H238" i="3" s="1"/>
  <c r="H239" i="3" s="1"/>
  <c r="H240" i="3" s="1"/>
  <c r="H241" i="3" s="1"/>
  <c r="H242" i="3" s="1"/>
  <c r="H243" i="3" s="1"/>
  <c r="H244" i="3" s="1"/>
  <c r="H245" i="3" s="1"/>
  <c r="H246" i="3" s="1"/>
  <c r="H247" i="3" s="1"/>
  <c r="H248" i="3" s="1"/>
  <c r="H249" i="3" s="1"/>
  <c r="H250" i="3" s="1"/>
  <c r="H251" i="3" s="1"/>
  <c r="H252" i="3" s="1"/>
  <c r="H253" i="3" s="1"/>
  <c r="H254" i="3" s="1"/>
  <c r="H255" i="3" s="1"/>
  <c r="H256" i="3" s="1"/>
  <c r="H257" i="3" s="1"/>
  <c r="H258" i="3" s="1"/>
  <c r="H259" i="3" s="1"/>
  <c r="H260" i="3" s="1"/>
  <c r="H261" i="3" s="1"/>
  <c r="H262" i="3" s="1"/>
  <c r="H263" i="3" s="1"/>
  <c r="H264" i="3" s="1"/>
  <c r="H265" i="3" s="1"/>
  <c r="H266" i="3" s="1"/>
  <c r="H267" i="3" s="1"/>
  <c r="H268" i="3" s="1"/>
  <c r="H269" i="3" s="1"/>
  <c r="H270" i="3" s="1"/>
  <c r="H271" i="3" s="1"/>
  <c r="H272" i="3" s="1"/>
  <c r="H273" i="3" s="1"/>
  <c r="H274" i="3" s="1"/>
  <c r="H275" i="3" s="1"/>
  <c r="H276" i="3" s="1"/>
  <c r="H277" i="3" s="1"/>
  <c r="H278" i="3" s="1"/>
  <c r="H279" i="3" s="1"/>
  <c r="H280" i="3" s="1"/>
  <c r="H281" i="3" s="1"/>
  <c r="H282" i="3" s="1"/>
  <c r="H283" i="3" s="1"/>
  <c r="H284" i="3" s="1"/>
  <c r="H285" i="3" s="1"/>
  <c r="H286" i="3" s="1"/>
  <c r="H287" i="3" s="1"/>
  <c r="H288" i="3" s="1"/>
  <c r="H289" i="3" s="1"/>
  <c r="H290" i="3" s="1"/>
  <c r="H291" i="3" s="1"/>
  <c r="H292" i="3" s="1"/>
  <c r="H293" i="3" s="1"/>
  <c r="H294" i="3" s="1"/>
  <c r="H295" i="3" s="1"/>
  <c r="H296" i="3" s="1"/>
  <c r="H297" i="3" s="1"/>
  <c r="H298" i="3" s="1"/>
  <c r="H299" i="3" s="1"/>
  <c r="H300" i="3" s="1"/>
  <c r="H301" i="3" s="1"/>
  <c r="H302" i="3" s="1"/>
  <c r="H303" i="3" s="1"/>
  <c r="H304" i="3" s="1"/>
  <c r="F16" i="3"/>
  <c r="F17" i="3" s="1"/>
  <c r="F18" i="3" s="1"/>
  <c r="F19" i="3" s="1"/>
  <c r="F20" i="3" s="1"/>
  <c r="F21" i="3" s="1"/>
  <c r="F22" i="3" s="1"/>
  <c r="F23" i="3" s="1"/>
  <c r="F24" i="3" s="1"/>
  <c r="F25" i="3" s="1"/>
  <c r="G16" i="3"/>
  <c r="G17" i="3" s="1"/>
  <c r="G18" i="3" s="1"/>
  <c r="G19" i="3" s="1"/>
  <c r="G20" i="3" s="1"/>
  <c r="G21" i="3" s="1"/>
  <c r="G22" i="3" s="1"/>
  <c r="G23" i="3" s="1"/>
  <c r="G24" i="3" s="1"/>
  <c r="G25" i="3" s="1"/>
  <c r="F26" i="3"/>
  <c r="G26" i="3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 s="1"/>
  <c r="G228" i="3" s="1"/>
  <c r="G229" i="3" s="1"/>
  <c r="G230" i="3" s="1"/>
  <c r="G231" i="3" s="1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G243" i="3" s="1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 s="1"/>
  <c r="G255" i="3" s="1"/>
  <c r="G256" i="3" s="1"/>
  <c r="G257" i="3" s="1"/>
  <c r="G258" i="3" s="1"/>
  <c r="G259" i="3" s="1"/>
  <c r="G260" i="3" s="1"/>
  <c r="G261" i="3" s="1"/>
  <c r="G262" i="3" s="1"/>
  <c r="G263" i="3" s="1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G278" i="3" s="1"/>
  <c r="G279" i="3" s="1"/>
  <c r="G280" i="3" s="1"/>
  <c r="G281" i="3" s="1"/>
  <c r="G282" i="3" s="1"/>
  <c r="G283" i="3" s="1"/>
  <c r="G284" i="3" s="1"/>
  <c r="G285" i="3" s="1"/>
  <c r="G286" i="3" s="1"/>
  <c r="G287" i="3" s="1"/>
  <c r="G288" i="3" s="1"/>
  <c r="G289" i="3" s="1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G302" i="3" s="1"/>
  <c r="G303" i="3" s="1"/>
  <c r="G304" i="3" s="1"/>
  <c r="F27" i="3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153" i="3" s="1"/>
  <c r="F154" i="3" s="1"/>
  <c r="F155" i="3" s="1"/>
  <c r="F156" i="3" s="1"/>
  <c r="F157" i="3" s="1"/>
  <c r="F158" i="3" s="1"/>
  <c r="F159" i="3" s="1"/>
  <c r="F160" i="3" s="1"/>
  <c r="F161" i="3" s="1"/>
  <c r="F162" i="3" s="1"/>
  <c r="F163" i="3" s="1"/>
  <c r="F164" i="3" s="1"/>
  <c r="F165" i="3" s="1"/>
  <c r="F166" i="3" s="1"/>
  <c r="F167" i="3" s="1"/>
  <c r="F168" i="3" s="1"/>
  <c r="F169" i="3" s="1"/>
  <c r="F170" i="3" s="1"/>
  <c r="F171" i="3" s="1"/>
  <c r="F172" i="3" s="1"/>
  <c r="F173" i="3" s="1"/>
  <c r="F174" i="3" s="1"/>
  <c r="F175" i="3" s="1"/>
  <c r="F176" i="3" s="1"/>
  <c r="F177" i="3" s="1"/>
  <c r="F178" i="3" s="1"/>
  <c r="F179" i="3" s="1"/>
  <c r="F180" i="3" s="1"/>
  <c r="F181" i="3" s="1"/>
  <c r="F182" i="3" s="1"/>
  <c r="F183" i="3" s="1"/>
  <c r="F184" i="3" s="1"/>
  <c r="F185" i="3" s="1"/>
  <c r="F186" i="3" s="1"/>
  <c r="F187" i="3" s="1"/>
  <c r="F188" i="3" s="1"/>
  <c r="F189" i="3" s="1"/>
  <c r="F190" i="3" s="1"/>
  <c r="F191" i="3" s="1"/>
  <c r="F192" i="3" s="1"/>
  <c r="F193" i="3" s="1"/>
  <c r="F194" i="3" s="1"/>
  <c r="F195" i="3" s="1"/>
  <c r="F196" i="3" s="1"/>
  <c r="F197" i="3" s="1"/>
  <c r="F198" i="3" s="1"/>
  <c r="F199" i="3" s="1"/>
  <c r="F200" i="3" s="1"/>
  <c r="F201" i="3" s="1"/>
  <c r="F202" i="3" s="1"/>
  <c r="F203" i="3" s="1"/>
  <c r="F204" i="3" s="1"/>
  <c r="F205" i="3" s="1"/>
  <c r="F206" i="3" s="1"/>
  <c r="F207" i="3" s="1"/>
  <c r="F208" i="3" s="1"/>
  <c r="F209" i="3" s="1"/>
  <c r="F210" i="3" s="1"/>
  <c r="F211" i="3" s="1"/>
  <c r="F212" i="3" s="1"/>
  <c r="F213" i="3" s="1"/>
  <c r="F214" i="3" s="1"/>
  <c r="F215" i="3" s="1"/>
  <c r="F216" i="3" s="1"/>
  <c r="F217" i="3" s="1"/>
  <c r="F218" i="3" s="1"/>
  <c r="F219" i="3" s="1"/>
  <c r="F220" i="3" s="1"/>
  <c r="F221" i="3" s="1"/>
  <c r="F222" i="3" s="1"/>
  <c r="F223" i="3" s="1"/>
  <c r="F224" i="3" s="1"/>
  <c r="F225" i="3" s="1"/>
  <c r="F226" i="3" s="1"/>
  <c r="F227" i="3" s="1"/>
  <c r="F228" i="3" s="1"/>
  <c r="F229" i="3" s="1"/>
  <c r="F230" i="3" s="1"/>
  <c r="F231" i="3" s="1"/>
  <c r="F232" i="3" s="1"/>
  <c r="F233" i="3" s="1"/>
  <c r="F234" i="3" s="1"/>
  <c r="F235" i="3" s="1"/>
  <c r="F236" i="3" s="1"/>
  <c r="F237" i="3" s="1"/>
  <c r="F238" i="3" s="1"/>
  <c r="F239" i="3" s="1"/>
  <c r="F240" i="3" s="1"/>
  <c r="F241" i="3" s="1"/>
  <c r="F242" i="3" s="1"/>
  <c r="F243" i="3" s="1"/>
  <c r="F244" i="3" s="1"/>
  <c r="F245" i="3" s="1"/>
  <c r="F246" i="3" s="1"/>
  <c r="F247" i="3" s="1"/>
  <c r="F248" i="3" s="1"/>
  <c r="F249" i="3" s="1"/>
  <c r="F250" i="3" s="1"/>
  <c r="F251" i="3" s="1"/>
  <c r="F252" i="3" s="1"/>
  <c r="F253" i="3" s="1"/>
  <c r="F254" i="3" s="1"/>
  <c r="F255" i="3" s="1"/>
  <c r="F256" i="3" s="1"/>
  <c r="F257" i="3" s="1"/>
  <c r="F258" i="3" s="1"/>
  <c r="F259" i="3" s="1"/>
  <c r="F260" i="3" s="1"/>
  <c r="F261" i="3" s="1"/>
  <c r="F262" i="3" s="1"/>
  <c r="F263" i="3" s="1"/>
  <c r="F264" i="3" s="1"/>
  <c r="F265" i="3" s="1"/>
  <c r="F266" i="3" s="1"/>
  <c r="F267" i="3" s="1"/>
  <c r="F268" i="3" s="1"/>
  <c r="F269" i="3" s="1"/>
  <c r="F270" i="3" s="1"/>
  <c r="F271" i="3" s="1"/>
  <c r="F272" i="3" s="1"/>
  <c r="F273" i="3" s="1"/>
  <c r="F274" i="3" s="1"/>
  <c r="F275" i="3" s="1"/>
  <c r="F276" i="3" s="1"/>
  <c r="F277" i="3" s="1"/>
  <c r="F278" i="3" s="1"/>
  <c r="F279" i="3" s="1"/>
  <c r="F280" i="3" s="1"/>
  <c r="F281" i="3" s="1"/>
  <c r="F282" i="3" s="1"/>
  <c r="F283" i="3" s="1"/>
  <c r="F284" i="3" s="1"/>
  <c r="F285" i="3" s="1"/>
  <c r="F286" i="3" s="1"/>
  <c r="F287" i="3" s="1"/>
  <c r="F288" i="3" s="1"/>
  <c r="F289" i="3" s="1"/>
  <c r="F290" i="3" s="1"/>
  <c r="F291" i="3" s="1"/>
  <c r="F292" i="3" s="1"/>
  <c r="F293" i="3" s="1"/>
  <c r="F294" i="3" s="1"/>
  <c r="F295" i="3" s="1"/>
  <c r="F296" i="3" s="1"/>
  <c r="F297" i="3" s="1"/>
  <c r="F298" i="3" s="1"/>
  <c r="F299" i="3" s="1"/>
  <c r="F300" i="3" s="1"/>
  <c r="F301" i="3" s="1"/>
  <c r="F302" i="3" s="1"/>
  <c r="F303" i="3" s="1"/>
  <c r="F304" i="3" s="1"/>
  <c r="L16" i="6" l="1"/>
  <c r="D39" i="6"/>
  <c r="C35" i="6"/>
  <c r="B46" i="6"/>
  <c r="A50" i="6" s="1"/>
  <c r="D45" i="6"/>
  <c r="C45" i="6"/>
  <c r="H45" i="6" s="1"/>
  <c r="M13" i="5" l="1"/>
  <c r="M14" i="5"/>
  <c r="M10" i="5"/>
  <c r="M11" i="5"/>
  <c r="M12" i="5"/>
  <c r="N20" i="6"/>
  <c r="N19" i="6"/>
  <c r="N18" i="6"/>
  <c r="N17" i="6"/>
  <c r="N16" i="6"/>
  <c r="N15" i="6"/>
  <c r="N14" i="6"/>
  <c r="N13" i="6"/>
  <c r="G13" i="6" l="1"/>
  <c r="O5" i="5"/>
  <c r="O6" i="5"/>
  <c r="O7" i="5"/>
  <c r="O8" i="5" s="1"/>
  <c r="O9" i="5" s="1"/>
  <c r="O10" i="5" s="1"/>
  <c r="O11" i="5" s="1"/>
  <c r="O12" i="5" s="1"/>
  <c r="O13" i="5" s="1"/>
  <c r="O4" i="5"/>
  <c r="N55" i="5" l="1"/>
  <c r="N45" i="5"/>
  <c r="N46" i="5" s="1"/>
  <c r="N47" i="5" s="1"/>
  <c r="N48" i="5" s="1"/>
  <c r="N49" i="5" s="1"/>
  <c r="N50" i="5" s="1"/>
  <c r="N51" i="5" s="1"/>
  <c r="N52" i="5" s="1"/>
  <c r="N53" i="5" s="1"/>
  <c r="N54" i="5" s="1"/>
  <c r="N5" i="5"/>
  <c r="N6" i="5"/>
  <c r="N7" i="5"/>
  <c r="N8" i="5"/>
  <c r="N9" i="5" s="1"/>
  <c r="N10" i="5" s="1"/>
  <c r="N11" i="5" s="1"/>
  <c r="N12" i="5" s="1"/>
  <c r="N13" i="5" s="1"/>
  <c r="N14" i="5" s="1"/>
  <c r="N15" i="5" s="1"/>
  <c r="N16" i="5" s="1"/>
  <c r="N17" i="5" s="1"/>
  <c r="N18" i="5" s="1"/>
  <c r="N19" i="5" s="1"/>
  <c r="N20" i="5" s="1"/>
  <c r="N21" i="5" s="1"/>
  <c r="N22" i="5" s="1"/>
  <c r="N23" i="5" s="1"/>
  <c r="N24" i="5" s="1"/>
  <c r="N25" i="5" s="1"/>
  <c r="N26" i="5" s="1"/>
  <c r="N27" i="5" s="1"/>
  <c r="N28" i="5" s="1"/>
  <c r="N29" i="5" s="1"/>
  <c r="N30" i="5" s="1"/>
  <c r="N31" i="5" s="1"/>
  <c r="N32" i="5" s="1"/>
  <c r="N33" i="5" s="1"/>
  <c r="N34" i="5" s="1"/>
  <c r="N35" i="5" s="1"/>
  <c r="N36" i="5" s="1"/>
  <c r="N37" i="5" s="1"/>
  <c r="N38" i="5" s="1"/>
  <c r="N39" i="5" s="1"/>
  <c r="N40" i="5" s="1"/>
  <c r="N41" i="5" s="1"/>
  <c r="N42" i="5" s="1"/>
  <c r="N43" i="5" s="1"/>
  <c r="N44" i="5" s="1"/>
  <c r="N4" i="5"/>
  <c r="L20" i="6"/>
  <c r="L19" i="6"/>
  <c r="L18" i="6"/>
  <c r="L17" i="6"/>
  <c r="L15" i="6"/>
  <c r="L14" i="6"/>
  <c r="L13" i="6"/>
  <c r="G20" i="6"/>
  <c r="M20" i="6" s="1"/>
  <c r="G19" i="6"/>
  <c r="M19" i="6" s="1"/>
  <c r="G18" i="6"/>
  <c r="M18" i="6" s="1"/>
  <c r="G17" i="6"/>
  <c r="M17" i="6" s="1"/>
  <c r="G16" i="6"/>
  <c r="M16" i="6" s="1"/>
  <c r="G15" i="6"/>
  <c r="G14" i="6"/>
  <c r="G7" i="6"/>
  <c r="G4" i="6"/>
  <c r="M5" i="5"/>
  <c r="M6" i="5"/>
  <c r="M7" i="5"/>
  <c r="M8" i="5"/>
  <c r="M9" i="5"/>
  <c r="M4" i="5"/>
  <c r="K5" i="5"/>
  <c r="K6" i="5" s="1"/>
  <c r="K7" i="5" s="1"/>
  <c r="K8" i="5" s="1"/>
  <c r="K9" i="5" s="1"/>
  <c r="K10" i="5" s="1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4" i="5"/>
  <c r="J5" i="5"/>
  <c r="J6" i="5" s="1"/>
  <c r="J7" i="5" s="1"/>
  <c r="J8" i="5" s="1"/>
  <c r="J9" i="5" s="1"/>
  <c r="J10" i="5" s="1"/>
  <c r="J11" i="5" s="1"/>
  <c r="J12" i="5" s="1"/>
  <c r="J13" i="5" s="1"/>
  <c r="J14" i="5" s="1"/>
  <c r="J4" i="5"/>
  <c r="I52" i="5"/>
  <c r="I53" i="5"/>
  <c r="I50" i="5"/>
  <c r="I51" i="5"/>
  <c r="I47" i="5"/>
  <c r="I48" i="5"/>
  <c r="I49" i="5"/>
  <c r="I42" i="5"/>
  <c r="I43" i="5"/>
  <c r="I44" i="5"/>
  <c r="I45" i="5" s="1"/>
  <c r="I46" i="5" s="1"/>
  <c r="I27" i="5"/>
  <c r="I28" i="5"/>
  <c r="I29" i="5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5" i="5"/>
  <c r="I6" i="5" s="1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4" i="5"/>
  <c r="D40" i="6"/>
  <c r="D37" i="6"/>
  <c r="B16" i="10"/>
  <c r="B17" i="10"/>
  <c r="B18" i="10"/>
  <c r="B19" i="10"/>
  <c r="B20" i="10" s="1"/>
  <c r="B21" i="10" s="1"/>
  <c r="B15" i="10"/>
  <c r="D11" i="10"/>
  <c r="D12" i="10"/>
  <c r="D10" i="10"/>
  <c r="C11" i="10"/>
  <c r="C12" i="10"/>
  <c r="C10" i="10"/>
  <c r="H4" i="6" l="1"/>
  <c r="B44" i="6" s="1"/>
  <c r="M15" i="6"/>
  <c r="M14" i="6"/>
  <c r="M13" i="6"/>
  <c r="D41" i="6"/>
  <c r="C54" i="6" s="1"/>
  <c r="C56" i="6"/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3" i="2"/>
  <c r="C4" i="2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46" i="6" l="1"/>
  <c r="O27" i="6"/>
  <c r="N27" i="6"/>
  <c r="N28" i="6" s="1"/>
  <c r="C19" i="4"/>
  <c r="D19" i="4" s="1"/>
  <c r="E19" i="4" s="1"/>
  <c r="F19" i="4" s="1"/>
  <c r="C20" i="4"/>
  <c r="D20" i="4"/>
  <c r="E20" i="4"/>
  <c r="F20" i="4" s="1"/>
  <c r="C21" i="4"/>
  <c r="D21" i="4" s="1"/>
  <c r="E21" i="4" s="1"/>
  <c r="F21" i="4" s="1"/>
  <c r="C22" i="4"/>
  <c r="D22" i="4" s="1"/>
  <c r="E22" i="4" s="1"/>
  <c r="F22" i="4" s="1"/>
  <c r="C23" i="4"/>
  <c r="D23" i="4" s="1"/>
  <c r="E23" i="4" s="1"/>
  <c r="F23" i="4" s="1"/>
  <c r="C24" i="4"/>
  <c r="D24" i="4"/>
  <c r="E24" i="4"/>
  <c r="F24" i="4" s="1"/>
  <c r="C25" i="4"/>
  <c r="D25" i="4" s="1"/>
  <c r="E25" i="4" s="1"/>
  <c r="F25" i="4"/>
  <c r="C26" i="4"/>
  <c r="D26" i="4"/>
  <c r="E26" i="4"/>
  <c r="F26" i="4" s="1"/>
  <c r="C27" i="4"/>
  <c r="D27" i="4" s="1"/>
  <c r="E27" i="4" s="1"/>
  <c r="F27" i="4" s="1"/>
  <c r="C28" i="4"/>
  <c r="D28" i="4" s="1"/>
  <c r="E28" i="4" s="1"/>
  <c r="F28" i="4" s="1"/>
  <c r="C29" i="4"/>
  <c r="D29" i="4"/>
  <c r="E29" i="4" s="1"/>
  <c r="F29" i="4" s="1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F11" i="3"/>
  <c r="G11" i="3"/>
  <c r="H11" i="3"/>
  <c r="C16" i="3"/>
  <c r="C17" i="3"/>
  <c r="C18" i="3" s="1"/>
  <c r="C19" i="3" s="1"/>
  <c r="C20" i="3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D26" i="3"/>
  <c r="D27" i="3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  <c r="D150" i="3" s="1"/>
  <c r="D151" i="3" s="1"/>
  <c r="D152" i="3" s="1"/>
  <c r="D153" i="3" s="1"/>
  <c r="D154" i="3" s="1"/>
  <c r="D155" i="3" s="1"/>
  <c r="D156" i="3" s="1"/>
  <c r="D157" i="3" s="1"/>
  <c r="D158" i="3" s="1"/>
  <c r="D159" i="3" s="1"/>
  <c r="D160" i="3" s="1"/>
  <c r="D161" i="3" s="1"/>
  <c r="D162" i="3" s="1"/>
  <c r="D163" i="3" s="1"/>
  <c r="D164" i="3" s="1"/>
  <c r="D165" i="3" s="1"/>
  <c r="D166" i="3" s="1"/>
  <c r="D167" i="3" s="1"/>
  <c r="D168" i="3" s="1"/>
  <c r="D169" i="3" s="1"/>
  <c r="D170" i="3" s="1"/>
  <c r="D171" i="3" s="1"/>
  <c r="D172" i="3" s="1"/>
  <c r="D173" i="3" s="1"/>
  <c r="D174" i="3" s="1"/>
  <c r="D175" i="3" s="1"/>
  <c r="D176" i="3" s="1"/>
  <c r="D177" i="3" s="1"/>
  <c r="D178" i="3" s="1"/>
  <c r="D179" i="3" s="1"/>
  <c r="D180" i="3" s="1"/>
  <c r="D181" i="3" s="1"/>
  <c r="D182" i="3" s="1"/>
  <c r="D183" i="3" s="1"/>
  <c r="D184" i="3" s="1"/>
  <c r="D185" i="3" s="1"/>
  <c r="D186" i="3" s="1"/>
  <c r="D187" i="3" s="1"/>
  <c r="D188" i="3" s="1"/>
  <c r="D189" i="3" s="1"/>
  <c r="D190" i="3" s="1"/>
  <c r="D191" i="3" s="1"/>
  <c r="D192" i="3" s="1"/>
  <c r="D193" i="3" s="1"/>
  <c r="D194" i="3" s="1"/>
  <c r="D195" i="3" s="1"/>
  <c r="D196" i="3" s="1"/>
  <c r="D197" i="3" s="1"/>
  <c r="D198" i="3" s="1"/>
  <c r="D199" i="3" s="1"/>
  <c r="D200" i="3" s="1"/>
  <c r="D201" i="3" s="1"/>
  <c r="D202" i="3" s="1"/>
  <c r="D203" i="3" s="1"/>
  <c r="D204" i="3" s="1"/>
  <c r="D205" i="3" s="1"/>
  <c r="D206" i="3" s="1"/>
  <c r="D207" i="3" s="1"/>
  <c r="D208" i="3" s="1"/>
  <c r="D209" i="3" s="1"/>
  <c r="D210" i="3" s="1"/>
  <c r="D211" i="3" s="1"/>
  <c r="D212" i="3" s="1"/>
  <c r="D213" i="3" s="1"/>
  <c r="D214" i="3" s="1"/>
  <c r="D215" i="3" s="1"/>
  <c r="D216" i="3" s="1"/>
  <c r="D217" i="3" s="1"/>
  <c r="D218" i="3" s="1"/>
  <c r="D219" i="3" s="1"/>
  <c r="D220" i="3" s="1"/>
  <c r="D221" i="3" s="1"/>
  <c r="D222" i="3" s="1"/>
  <c r="D223" i="3" s="1"/>
  <c r="D224" i="3" s="1"/>
  <c r="D225" i="3" s="1"/>
  <c r="D226" i="3" s="1"/>
  <c r="D227" i="3" s="1"/>
  <c r="D228" i="3" s="1"/>
  <c r="D229" i="3" s="1"/>
  <c r="D230" i="3" s="1"/>
  <c r="D231" i="3" s="1"/>
  <c r="D232" i="3" s="1"/>
  <c r="D233" i="3" s="1"/>
  <c r="D234" i="3" s="1"/>
  <c r="D235" i="3" s="1"/>
  <c r="D236" i="3" s="1"/>
  <c r="D237" i="3" s="1"/>
  <c r="D238" i="3" s="1"/>
  <c r="D239" i="3" s="1"/>
  <c r="D240" i="3" s="1"/>
  <c r="D241" i="3" s="1"/>
  <c r="D242" i="3" s="1"/>
  <c r="D243" i="3" s="1"/>
  <c r="D244" i="3" s="1"/>
  <c r="D245" i="3" s="1"/>
  <c r="D246" i="3" s="1"/>
  <c r="D247" i="3" s="1"/>
  <c r="D248" i="3" s="1"/>
  <c r="D249" i="3" s="1"/>
  <c r="D250" i="3" s="1"/>
  <c r="D251" i="3" s="1"/>
  <c r="D252" i="3" s="1"/>
  <c r="D253" i="3" s="1"/>
  <c r="D254" i="3" s="1"/>
  <c r="D255" i="3" s="1"/>
  <c r="D256" i="3" s="1"/>
  <c r="D257" i="3" s="1"/>
  <c r="D258" i="3" s="1"/>
  <c r="D259" i="3" s="1"/>
  <c r="D260" i="3" s="1"/>
  <c r="D261" i="3" s="1"/>
  <c r="D262" i="3" s="1"/>
  <c r="D263" i="3" s="1"/>
  <c r="D264" i="3" s="1"/>
  <c r="D265" i="3" s="1"/>
  <c r="D266" i="3" s="1"/>
  <c r="D267" i="3" s="1"/>
  <c r="D268" i="3" s="1"/>
  <c r="D269" i="3" s="1"/>
  <c r="D270" i="3" s="1"/>
  <c r="D271" i="3" s="1"/>
  <c r="D272" i="3" s="1"/>
  <c r="D273" i="3" s="1"/>
  <c r="D274" i="3" s="1"/>
  <c r="D275" i="3" s="1"/>
  <c r="D276" i="3" s="1"/>
  <c r="D277" i="3" s="1"/>
  <c r="D278" i="3" s="1"/>
  <c r="D279" i="3" s="1"/>
  <c r="D280" i="3" s="1"/>
  <c r="D281" i="3" s="1"/>
  <c r="D282" i="3" s="1"/>
  <c r="D283" i="3" s="1"/>
  <c r="D284" i="3" s="1"/>
  <c r="D285" i="3" s="1"/>
  <c r="D286" i="3" s="1"/>
  <c r="D287" i="3" s="1"/>
  <c r="D288" i="3" s="1"/>
  <c r="D289" i="3" s="1"/>
  <c r="D290" i="3" s="1"/>
  <c r="D291" i="3" s="1"/>
  <c r="D292" i="3" s="1"/>
  <c r="D293" i="3" s="1"/>
  <c r="D294" i="3" s="1"/>
  <c r="D295" i="3" s="1"/>
  <c r="D296" i="3" s="1"/>
  <c r="D297" i="3" s="1"/>
  <c r="D298" i="3" s="1"/>
  <c r="D299" i="3" s="1"/>
  <c r="D300" i="3" s="1"/>
  <c r="D301" i="3" s="1"/>
  <c r="D302" i="3" s="1"/>
  <c r="D303" i="3" s="1"/>
  <c r="D304" i="3" s="1"/>
  <c r="E56" i="3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E167" i="3" s="1"/>
  <c r="E168" i="3" s="1"/>
  <c r="E169" i="3" s="1"/>
  <c r="E170" i="3" s="1"/>
  <c r="E171" i="3" s="1"/>
  <c r="E172" i="3" s="1"/>
  <c r="E173" i="3" s="1"/>
  <c r="E174" i="3" s="1"/>
  <c r="E175" i="3" s="1"/>
  <c r="E176" i="3" s="1"/>
  <c r="E177" i="3" s="1"/>
  <c r="E178" i="3" s="1"/>
  <c r="E179" i="3" s="1"/>
  <c r="E180" i="3" s="1"/>
  <c r="E181" i="3" s="1"/>
  <c r="E182" i="3" s="1"/>
  <c r="E183" i="3" s="1"/>
  <c r="E184" i="3" s="1"/>
  <c r="E185" i="3" s="1"/>
  <c r="E186" i="3" s="1"/>
  <c r="E187" i="3" s="1"/>
  <c r="E188" i="3" s="1"/>
  <c r="E189" i="3" s="1"/>
  <c r="E190" i="3" s="1"/>
  <c r="E191" i="3" s="1"/>
  <c r="E192" i="3" s="1"/>
  <c r="E193" i="3" s="1"/>
  <c r="E194" i="3" s="1"/>
  <c r="E195" i="3" s="1"/>
  <c r="E196" i="3" s="1"/>
  <c r="E197" i="3" s="1"/>
  <c r="E198" i="3" s="1"/>
  <c r="E199" i="3" s="1"/>
  <c r="E200" i="3" s="1"/>
  <c r="E201" i="3" s="1"/>
  <c r="E202" i="3" s="1"/>
  <c r="E203" i="3" s="1"/>
  <c r="E204" i="3" s="1"/>
  <c r="E205" i="3" s="1"/>
  <c r="E206" i="3" s="1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E221" i="3" s="1"/>
  <c r="E222" i="3" s="1"/>
  <c r="E223" i="3" s="1"/>
  <c r="E224" i="3" s="1"/>
  <c r="E225" i="3" s="1"/>
  <c r="E226" i="3" s="1"/>
  <c r="E227" i="3" s="1"/>
  <c r="E228" i="3" s="1"/>
  <c r="E229" i="3" s="1"/>
  <c r="E230" i="3" s="1"/>
  <c r="E231" i="3" s="1"/>
  <c r="E232" i="3" s="1"/>
  <c r="E233" i="3" s="1"/>
  <c r="E234" i="3" s="1"/>
  <c r="E235" i="3" s="1"/>
  <c r="E236" i="3" s="1"/>
  <c r="E237" i="3" s="1"/>
  <c r="E238" i="3" s="1"/>
  <c r="E239" i="3" s="1"/>
  <c r="E240" i="3" s="1"/>
  <c r="E241" i="3" s="1"/>
  <c r="E242" i="3" s="1"/>
  <c r="E243" i="3" s="1"/>
  <c r="E244" i="3" s="1"/>
  <c r="E245" i="3" s="1"/>
  <c r="E246" i="3" s="1"/>
  <c r="E247" i="3" s="1"/>
  <c r="E248" i="3" s="1"/>
  <c r="E249" i="3" s="1"/>
  <c r="E250" i="3" s="1"/>
  <c r="E251" i="3" s="1"/>
  <c r="E252" i="3" s="1"/>
  <c r="E253" i="3" s="1"/>
  <c r="E254" i="3" s="1"/>
  <c r="E255" i="3" s="1"/>
  <c r="E256" i="3" s="1"/>
  <c r="E257" i="3" s="1"/>
  <c r="E258" i="3" s="1"/>
  <c r="E259" i="3" s="1"/>
  <c r="E260" i="3" s="1"/>
  <c r="E261" i="3" s="1"/>
  <c r="E262" i="3" s="1"/>
  <c r="E263" i="3" s="1"/>
  <c r="E264" i="3" s="1"/>
  <c r="E265" i="3" s="1"/>
  <c r="E266" i="3" s="1"/>
  <c r="E267" i="3" s="1"/>
  <c r="E268" i="3" s="1"/>
  <c r="E269" i="3" s="1"/>
  <c r="E270" i="3" s="1"/>
  <c r="E271" i="3" s="1"/>
  <c r="E272" i="3" s="1"/>
  <c r="E273" i="3" s="1"/>
  <c r="E274" i="3" s="1"/>
  <c r="E275" i="3" s="1"/>
  <c r="E276" i="3" s="1"/>
  <c r="E277" i="3" s="1"/>
  <c r="E278" i="3" s="1"/>
  <c r="E279" i="3" s="1"/>
  <c r="E280" i="3" s="1"/>
  <c r="E281" i="3" s="1"/>
  <c r="E282" i="3" s="1"/>
  <c r="E283" i="3" s="1"/>
  <c r="E284" i="3" s="1"/>
  <c r="E285" i="3" s="1"/>
  <c r="E286" i="3" s="1"/>
  <c r="E287" i="3" s="1"/>
  <c r="E288" i="3" s="1"/>
  <c r="E289" i="3" s="1"/>
  <c r="E290" i="3" s="1"/>
  <c r="E291" i="3" s="1"/>
  <c r="E292" i="3" s="1"/>
  <c r="E293" i="3" s="1"/>
  <c r="E294" i="3" s="1"/>
  <c r="E295" i="3" s="1"/>
  <c r="E296" i="3" s="1"/>
  <c r="E297" i="3" s="1"/>
  <c r="E298" i="3" s="1"/>
  <c r="E299" i="3" s="1"/>
  <c r="E300" i="3" s="1"/>
  <c r="E301" i="3" s="1"/>
  <c r="E302" i="3" s="1"/>
  <c r="E303" i="3" s="1"/>
  <c r="E304" i="3" s="1"/>
  <c r="C74" i="3" l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C147" i="3" s="1"/>
  <c r="C148" i="3" s="1"/>
  <c r="C149" i="3" s="1"/>
  <c r="C150" i="3" s="1"/>
  <c r="C151" i="3" s="1"/>
  <c r="C152" i="3" s="1"/>
  <c r="C153" i="3" s="1"/>
  <c r="C154" i="3" s="1"/>
  <c r="C155" i="3" s="1"/>
  <c r="C156" i="3" s="1"/>
  <c r="C157" i="3" s="1"/>
  <c r="C158" i="3" s="1"/>
  <c r="C159" i="3" s="1"/>
  <c r="C160" i="3" s="1"/>
  <c r="C161" i="3" s="1"/>
  <c r="C162" i="3" s="1"/>
  <c r="C163" i="3" s="1"/>
  <c r="C164" i="3" s="1"/>
  <c r="C165" i="3" s="1"/>
  <c r="C166" i="3" s="1"/>
  <c r="C167" i="3" s="1"/>
  <c r="C168" i="3" s="1"/>
  <c r="C169" i="3" s="1"/>
  <c r="C170" i="3" s="1"/>
  <c r="C171" i="3" s="1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207" i="3" s="1"/>
  <c r="C208" i="3" s="1"/>
  <c r="C209" i="3" s="1"/>
  <c r="C210" i="3" s="1"/>
  <c r="C211" i="3" s="1"/>
  <c r="C212" i="3" s="1"/>
  <c r="C213" i="3" s="1"/>
  <c r="C214" i="3" s="1"/>
  <c r="C215" i="3" s="1"/>
  <c r="C216" i="3" s="1"/>
  <c r="C217" i="3" s="1"/>
  <c r="C218" i="3" s="1"/>
  <c r="C219" i="3" s="1"/>
  <c r="C220" i="3" s="1"/>
  <c r="C221" i="3" s="1"/>
  <c r="C222" i="3" s="1"/>
  <c r="C223" i="3" s="1"/>
  <c r="C224" i="3" s="1"/>
  <c r="C225" i="3" s="1"/>
  <c r="C226" i="3" s="1"/>
  <c r="C227" i="3" s="1"/>
  <c r="C228" i="3" s="1"/>
  <c r="C229" i="3" s="1"/>
  <c r="C230" i="3" s="1"/>
  <c r="C231" i="3" s="1"/>
  <c r="C232" i="3" s="1"/>
  <c r="C233" i="3" s="1"/>
  <c r="C234" i="3" s="1"/>
  <c r="C235" i="3" s="1"/>
  <c r="C236" i="3" s="1"/>
  <c r="C237" i="3" s="1"/>
  <c r="C238" i="3" s="1"/>
  <c r="C239" i="3" s="1"/>
  <c r="C240" i="3" s="1"/>
  <c r="C241" i="3" s="1"/>
  <c r="C242" i="3" s="1"/>
  <c r="C243" i="3" s="1"/>
  <c r="C244" i="3" s="1"/>
  <c r="C245" i="3" s="1"/>
  <c r="C246" i="3" s="1"/>
  <c r="C247" i="3" s="1"/>
  <c r="C248" i="3" s="1"/>
  <c r="C249" i="3" s="1"/>
  <c r="C250" i="3" s="1"/>
  <c r="C251" i="3" s="1"/>
  <c r="C252" i="3" s="1"/>
  <c r="C253" i="3" s="1"/>
  <c r="C254" i="3" s="1"/>
  <c r="C255" i="3" s="1"/>
  <c r="C256" i="3" s="1"/>
  <c r="C257" i="3" s="1"/>
  <c r="C258" i="3" s="1"/>
  <c r="C259" i="3" s="1"/>
  <c r="C260" i="3" s="1"/>
  <c r="C261" i="3" s="1"/>
  <c r="C262" i="3" s="1"/>
  <c r="C263" i="3" s="1"/>
  <c r="C264" i="3" s="1"/>
  <c r="C265" i="3" s="1"/>
  <c r="C266" i="3" s="1"/>
  <c r="C267" i="3" s="1"/>
  <c r="C268" i="3" s="1"/>
  <c r="C269" i="3" s="1"/>
  <c r="C270" i="3" s="1"/>
  <c r="C271" i="3" s="1"/>
  <c r="C272" i="3" s="1"/>
  <c r="C273" i="3" s="1"/>
  <c r="C274" i="3" s="1"/>
  <c r="C275" i="3" s="1"/>
  <c r="C276" i="3" s="1"/>
  <c r="C277" i="3" s="1"/>
  <c r="C278" i="3" s="1"/>
  <c r="C279" i="3" s="1"/>
  <c r="C280" i="3" s="1"/>
  <c r="C281" i="3" s="1"/>
  <c r="C282" i="3" s="1"/>
  <c r="C283" i="3" s="1"/>
  <c r="C284" i="3" s="1"/>
  <c r="C285" i="3" s="1"/>
  <c r="C286" i="3" s="1"/>
  <c r="C287" i="3" s="1"/>
  <c r="C288" i="3" s="1"/>
  <c r="C289" i="3" s="1"/>
  <c r="C290" i="3" s="1"/>
  <c r="C291" i="3" s="1"/>
  <c r="C292" i="3" s="1"/>
  <c r="C293" i="3" s="1"/>
  <c r="C294" i="3" s="1"/>
  <c r="C295" i="3" s="1"/>
  <c r="C296" i="3" s="1"/>
  <c r="C297" i="3" s="1"/>
  <c r="C298" i="3" s="1"/>
  <c r="C299" i="3" s="1"/>
  <c r="C300" i="3" s="1"/>
  <c r="C301" i="3" s="1"/>
  <c r="C302" i="3" s="1"/>
  <c r="C303" i="3" s="1"/>
  <c r="C304" i="3" s="1"/>
  <c r="B45" i="6"/>
  <c r="O17" i="6"/>
  <c r="O16" i="6"/>
  <c r="O19" i="6"/>
  <c r="O18" i="6"/>
  <c r="O14" i="6"/>
  <c r="A48" i="6"/>
  <c r="O15" i="6"/>
  <c r="O20" i="6"/>
  <c r="O13" i="6"/>
  <c r="N30" i="6"/>
  <c r="N29" i="6"/>
  <c r="O21" i="6" l="1"/>
  <c r="G26" i="6" l="1"/>
  <c r="O28" i="6" s="1"/>
  <c r="I42" i="6"/>
  <c r="I45" i="6" s="1"/>
  <c r="A49" i="6" s="1"/>
  <c r="A53" i="6" s="1"/>
  <c r="B47" i="6"/>
  <c r="O29" i="6" s="1"/>
  <c r="O30" i="6" l="1"/>
  <c r="C53" i="6" s="1"/>
  <c r="C57" i="6" s="1"/>
  <c r="G53" i="6" l="1"/>
  <c r="D57" i="6" s="1"/>
  <c r="H53" i="6" l="1"/>
</calcChain>
</file>

<file path=xl/sharedStrings.xml><?xml version="1.0" encoding="utf-8"?>
<sst xmlns="http://schemas.openxmlformats.org/spreadsheetml/2006/main" count="414" uniqueCount="171">
  <si>
    <t>理由</t>
    <rPh sb="0" eb="2">
      <t>リユウ</t>
    </rPh>
    <phoneticPr fontId="3"/>
  </si>
  <si>
    <t>等級</t>
    <rPh sb="0" eb="2">
      <t>トウキュウ</t>
    </rPh>
    <phoneticPr fontId="3"/>
  </si>
  <si>
    <t>基本給計</t>
    <rPh sb="0" eb="3">
      <t>キホンキュウ</t>
    </rPh>
    <rPh sb="3" eb="4">
      <t>ケイ</t>
    </rPh>
    <phoneticPr fontId="3"/>
  </si>
  <si>
    <t>看護師</t>
    <rPh sb="0" eb="3">
      <t>カンゴシ</t>
    </rPh>
    <phoneticPr fontId="3"/>
  </si>
  <si>
    <t>事務</t>
    <rPh sb="0" eb="2">
      <t>ジム</t>
    </rPh>
    <phoneticPr fontId="3"/>
  </si>
  <si>
    <t>栄養士</t>
    <rPh sb="0" eb="3">
      <t>エイヨウシ</t>
    </rPh>
    <phoneticPr fontId="3"/>
  </si>
  <si>
    <t>介護員</t>
    <rPh sb="0" eb="2">
      <t>カイゴ</t>
    </rPh>
    <rPh sb="2" eb="3">
      <t>イン</t>
    </rPh>
    <phoneticPr fontId="3"/>
  </si>
  <si>
    <t>准看護師</t>
    <rPh sb="0" eb="4">
      <t>ジュンカンゴシ</t>
    </rPh>
    <phoneticPr fontId="3"/>
  </si>
  <si>
    <t>号給</t>
    <rPh sb="0" eb="2">
      <t>ゴウキュウ</t>
    </rPh>
    <phoneticPr fontId="3"/>
  </si>
  <si>
    <t>言語聴覚士</t>
    <rPh sb="0" eb="5">
      <t>ゲンゴチョウカクシ</t>
    </rPh>
    <phoneticPr fontId="3"/>
  </si>
  <si>
    <t>年齢給</t>
    <rPh sb="0" eb="3">
      <t>ネンレイキュウ</t>
    </rPh>
    <phoneticPr fontId="3"/>
  </si>
  <si>
    <t>職能給表</t>
    <rPh sb="0" eb="3">
      <t>ショクノウキュウ</t>
    </rPh>
    <rPh sb="3" eb="4">
      <t>ヒョウ</t>
    </rPh>
    <phoneticPr fontId="3"/>
  </si>
  <si>
    <t>無</t>
    <rPh sb="0" eb="1">
      <t>ナシ</t>
    </rPh>
    <phoneticPr fontId="3"/>
  </si>
  <si>
    <t>パート時給表</t>
    <rPh sb="3" eb="5">
      <t>ジキュウ</t>
    </rPh>
    <rPh sb="5" eb="6">
      <t>ヒョウ</t>
    </rPh>
    <phoneticPr fontId="3"/>
  </si>
  <si>
    <t>勤続年数</t>
    <rPh sb="0" eb="2">
      <t>キンゾク</t>
    </rPh>
    <rPh sb="2" eb="4">
      <t>ネンスウ</t>
    </rPh>
    <phoneticPr fontId="3"/>
  </si>
  <si>
    <t>P・ P延長</t>
    <rPh sb="4" eb="6">
      <t>エンチョウ</t>
    </rPh>
    <phoneticPr fontId="3"/>
  </si>
  <si>
    <t>P再</t>
    <rPh sb="1" eb="2">
      <t>サイ</t>
    </rPh>
    <phoneticPr fontId="3"/>
  </si>
  <si>
    <t>理学療法士</t>
    <rPh sb="0" eb="5">
      <t>リガクリョウホウシ</t>
    </rPh>
    <phoneticPr fontId="3"/>
  </si>
  <si>
    <t>作業療法士</t>
    <rPh sb="0" eb="5">
      <t>サギョウリョウホウシ</t>
    </rPh>
    <phoneticPr fontId="3"/>
  </si>
  <si>
    <t>介護福祉士</t>
    <rPh sb="0" eb="2">
      <t>カイゴ</t>
    </rPh>
    <rPh sb="2" eb="5">
      <t>フクシシ</t>
    </rPh>
    <phoneticPr fontId="3"/>
  </si>
  <si>
    <t>介護支援専門員</t>
    <rPh sb="0" eb="7">
      <t>カイゴシエンセンモンイン</t>
    </rPh>
    <phoneticPr fontId="3"/>
  </si>
  <si>
    <t>管理栄養士</t>
    <rPh sb="0" eb="5">
      <t>カンリエイヨウシ</t>
    </rPh>
    <phoneticPr fontId="3"/>
  </si>
  <si>
    <t>社会福祉士</t>
    <rPh sb="0" eb="2">
      <t>シャカイ</t>
    </rPh>
    <rPh sb="2" eb="5">
      <t>フクシシ</t>
    </rPh>
    <phoneticPr fontId="3"/>
  </si>
  <si>
    <t>社会福祉主事</t>
    <rPh sb="0" eb="6">
      <t>シャカイフクシシュジ</t>
    </rPh>
    <phoneticPr fontId="3"/>
  </si>
  <si>
    <t>調理師</t>
    <rPh sb="0" eb="3">
      <t>チョウリシ</t>
    </rPh>
    <phoneticPr fontId="3"/>
  </si>
  <si>
    <t>調理技能士</t>
    <rPh sb="0" eb="2">
      <t>チョウリ</t>
    </rPh>
    <rPh sb="2" eb="5">
      <t>ギノウシ</t>
    </rPh>
    <phoneticPr fontId="3"/>
  </si>
  <si>
    <t>無</t>
    <rPh sb="0" eb="1">
      <t>ム</t>
    </rPh>
    <phoneticPr fontId="3"/>
  </si>
  <si>
    <t>臨時・無期</t>
    <rPh sb="0" eb="2">
      <t>リンジ</t>
    </rPh>
    <rPh sb="3" eb="5">
      <t>ムキ</t>
    </rPh>
    <phoneticPr fontId="3"/>
  </si>
  <si>
    <t>正規職員</t>
    <rPh sb="0" eb="4">
      <t>セイキショクイン</t>
    </rPh>
    <phoneticPr fontId="3"/>
  </si>
  <si>
    <t>生年月日</t>
    <rPh sb="0" eb="4">
      <t>セイネンガッピ</t>
    </rPh>
    <phoneticPr fontId="3"/>
  </si>
  <si>
    <t>学歴</t>
    <rPh sb="0" eb="2">
      <t>ガクレキ</t>
    </rPh>
    <phoneticPr fontId="3"/>
  </si>
  <si>
    <t>資格</t>
    <rPh sb="0" eb="2">
      <t>シカク</t>
    </rPh>
    <phoneticPr fontId="3"/>
  </si>
  <si>
    <t>類似職務</t>
    <rPh sb="0" eb="2">
      <t>ルイジ</t>
    </rPh>
    <rPh sb="2" eb="4">
      <t>ショクム</t>
    </rPh>
    <phoneticPr fontId="3"/>
  </si>
  <si>
    <t>関連職種</t>
    <rPh sb="0" eb="2">
      <t>カンレン</t>
    </rPh>
    <rPh sb="2" eb="4">
      <t>ショクシュ</t>
    </rPh>
    <phoneticPr fontId="3"/>
  </si>
  <si>
    <t>〜</t>
    <phoneticPr fontId="3"/>
  </si>
  <si>
    <t>有</t>
    <rPh sb="0" eb="1">
      <t>アリ</t>
    </rPh>
    <phoneticPr fontId="3"/>
  </si>
  <si>
    <t>当法人</t>
    <rPh sb="0" eb="1">
      <t>トウ</t>
    </rPh>
    <rPh sb="1" eb="3">
      <t>ホウジン</t>
    </rPh>
    <phoneticPr fontId="3"/>
  </si>
  <si>
    <t>社福等</t>
    <rPh sb="0" eb="2">
      <t>シャフク</t>
    </rPh>
    <rPh sb="2" eb="3">
      <t>トウ</t>
    </rPh>
    <phoneticPr fontId="3"/>
  </si>
  <si>
    <t>医療</t>
    <rPh sb="0" eb="2">
      <t>イリョウ</t>
    </rPh>
    <phoneticPr fontId="3"/>
  </si>
  <si>
    <t>その他</t>
    <rPh sb="2" eb="3">
      <t>タ</t>
    </rPh>
    <phoneticPr fontId="3"/>
  </si>
  <si>
    <t>臨5</t>
    <rPh sb="0" eb="1">
      <t>リン</t>
    </rPh>
    <phoneticPr fontId="3"/>
  </si>
  <si>
    <t>確保困難</t>
    <rPh sb="0" eb="2">
      <t>カクホ</t>
    </rPh>
    <rPh sb="2" eb="4">
      <t>コンナン</t>
    </rPh>
    <phoneticPr fontId="3"/>
  </si>
  <si>
    <t>高</t>
    <rPh sb="0" eb="1">
      <t>コウ</t>
    </rPh>
    <phoneticPr fontId="3"/>
  </si>
  <si>
    <t>短専2</t>
    <rPh sb="0" eb="1">
      <t>タン</t>
    </rPh>
    <rPh sb="1" eb="2">
      <t>セン</t>
    </rPh>
    <phoneticPr fontId="3"/>
  </si>
  <si>
    <t>専3</t>
    <rPh sb="0" eb="1">
      <t>セン</t>
    </rPh>
    <phoneticPr fontId="3"/>
  </si>
  <si>
    <t>大専4</t>
    <rPh sb="0" eb="1">
      <t>ダイ</t>
    </rPh>
    <rPh sb="1" eb="2">
      <t>セン</t>
    </rPh>
    <phoneticPr fontId="3"/>
  </si>
  <si>
    <t>月数</t>
    <rPh sb="0" eb="2">
      <t>ツキスウ</t>
    </rPh>
    <phoneticPr fontId="3"/>
  </si>
  <si>
    <t>換算率</t>
    <rPh sb="0" eb="3">
      <t>カンサンリツ</t>
    </rPh>
    <phoneticPr fontId="3"/>
  </si>
  <si>
    <t>換算月数</t>
    <rPh sb="0" eb="2">
      <t>カンサン</t>
    </rPh>
    <rPh sb="2" eb="4">
      <t>ツキスウ</t>
    </rPh>
    <phoneticPr fontId="3"/>
  </si>
  <si>
    <t>〇年〇月から</t>
    <rPh sb="1" eb="2">
      <t>ネン</t>
    </rPh>
    <rPh sb="3" eb="4">
      <t>ゲツ</t>
    </rPh>
    <phoneticPr fontId="3"/>
  </si>
  <si>
    <t>〇年〇月まで</t>
    <rPh sb="1" eb="2">
      <t>ネン</t>
    </rPh>
    <rPh sb="3" eb="4">
      <t>ゲツ</t>
    </rPh>
    <phoneticPr fontId="3"/>
  </si>
  <si>
    <t>〜</t>
  </si>
  <si>
    <t>1.職歴</t>
    <rPh sb="2" eb="4">
      <t>ショクレキ</t>
    </rPh>
    <phoneticPr fontId="3"/>
  </si>
  <si>
    <t>2.経験年数による職能給加算号給数</t>
    <rPh sb="2" eb="4">
      <t>ケイケン</t>
    </rPh>
    <rPh sb="4" eb="6">
      <t>ネンスウ</t>
    </rPh>
    <rPh sb="9" eb="12">
      <t>ショクノウキュウ</t>
    </rPh>
    <rPh sb="12" eb="14">
      <t>カサン</t>
    </rPh>
    <rPh sb="14" eb="16">
      <t>ゴウキュウ</t>
    </rPh>
    <rPh sb="16" eb="17">
      <t>スウ</t>
    </rPh>
    <phoneticPr fontId="3"/>
  </si>
  <si>
    <t>職能給加算号給数</t>
    <rPh sb="0" eb="3">
      <t>ショクノウキュウ</t>
    </rPh>
    <rPh sb="3" eb="5">
      <t>カサン</t>
    </rPh>
    <rPh sb="5" eb="7">
      <t>ゴウキュウ</t>
    </rPh>
    <rPh sb="7" eb="8">
      <t>スウ</t>
    </rPh>
    <phoneticPr fontId="3"/>
  </si>
  <si>
    <t>希望職種</t>
    <rPh sb="0" eb="2">
      <t>キボウ</t>
    </rPh>
    <rPh sb="2" eb="4">
      <t>ショクシュ</t>
    </rPh>
    <phoneticPr fontId="3"/>
  </si>
  <si>
    <t>職種</t>
    <rPh sb="0" eb="2">
      <t>ショクシュ</t>
    </rPh>
    <phoneticPr fontId="3"/>
  </si>
  <si>
    <t>調理員</t>
    <rPh sb="0" eb="2">
      <t>チョウリ</t>
    </rPh>
    <rPh sb="2" eb="3">
      <t>イン</t>
    </rPh>
    <phoneticPr fontId="3"/>
  </si>
  <si>
    <t>合計</t>
    <rPh sb="0" eb="2">
      <t>ゴウケイ</t>
    </rPh>
    <phoneticPr fontId="3"/>
  </si>
  <si>
    <t>3．第５条による特別措置</t>
    <rPh sb="2" eb="3">
      <t>ダイ</t>
    </rPh>
    <rPh sb="4" eb="5">
      <t>ジョウ</t>
    </rPh>
    <rPh sb="8" eb="10">
      <t>トクベツ</t>
    </rPh>
    <rPh sb="10" eb="12">
      <t>ソチ</t>
    </rPh>
    <phoneticPr fontId="3"/>
  </si>
  <si>
    <t>職能給</t>
    <rPh sb="0" eb="3">
      <t>ショクノウキュウ</t>
    </rPh>
    <phoneticPr fontId="3"/>
  </si>
  <si>
    <t>資格給</t>
    <rPh sb="0" eb="2">
      <t>シカク</t>
    </rPh>
    <rPh sb="2" eb="3">
      <t>キュウ</t>
    </rPh>
    <phoneticPr fontId="3"/>
  </si>
  <si>
    <t>※職能給換算表</t>
    <rPh sb="1" eb="3">
      <t>ショクノウ</t>
    </rPh>
    <rPh sb="3" eb="4">
      <t>キュウ</t>
    </rPh>
    <rPh sb="4" eb="6">
      <t>カンサン</t>
    </rPh>
    <rPh sb="6" eb="7">
      <t>ヒョウ</t>
    </rPh>
    <phoneticPr fontId="3"/>
  </si>
  <si>
    <t>主事</t>
    <rPh sb="0" eb="2">
      <t>シュジ</t>
    </rPh>
    <phoneticPr fontId="3"/>
  </si>
  <si>
    <t>機能訓練員</t>
    <rPh sb="0" eb="2">
      <t>キノウ</t>
    </rPh>
    <rPh sb="2" eb="4">
      <t>クンレン</t>
    </rPh>
    <rPh sb="4" eb="5">
      <t>イン</t>
    </rPh>
    <phoneticPr fontId="3"/>
  </si>
  <si>
    <t>相談員</t>
    <rPh sb="0" eb="2">
      <t>ソウダン</t>
    </rPh>
    <rPh sb="2" eb="3">
      <t>イン</t>
    </rPh>
    <phoneticPr fontId="3"/>
  </si>
  <si>
    <t>療法士</t>
    <rPh sb="0" eb="3">
      <t>リョウホウシ</t>
    </rPh>
    <phoneticPr fontId="3"/>
  </si>
  <si>
    <t>管理栄養</t>
    <rPh sb="0" eb="2">
      <t>カンリ</t>
    </rPh>
    <rPh sb="2" eb="4">
      <t>エイヨウ</t>
    </rPh>
    <phoneticPr fontId="3"/>
  </si>
  <si>
    <t>支援専門員</t>
    <rPh sb="0" eb="5">
      <t>シエンセンモンイン</t>
    </rPh>
    <phoneticPr fontId="3"/>
  </si>
  <si>
    <t>職歴換算後</t>
    <rPh sb="0" eb="2">
      <t>ショクレキ</t>
    </rPh>
    <rPh sb="2" eb="4">
      <t>カンサン</t>
    </rPh>
    <rPh sb="4" eb="5">
      <t>ゴ</t>
    </rPh>
    <phoneticPr fontId="3"/>
  </si>
  <si>
    <t>基本等級・号給</t>
    <rPh sb="0" eb="2">
      <t>キホン</t>
    </rPh>
    <rPh sb="2" eb="4">
      <t>トウキュウ</t>
    </rPh>
    <rPh sb="5" eb="7">
      <t>ゴウキュウ</t>
    </rPh>
    <phoneticPr fontId="3"/>
  </si>
  <si>
    <t>号給予測</t>
    <rPh sb="0" eb="2">
      <t>ゴウキュウ</t>
    </rPh>
    <rPh sb="2" eb="4">
      <t>ヨソク</t>
    </rPh>
    <phoneticPr fontId="3"/>
  </si>
  <si>
    <r>
      <t>等級号給</t>
    </r>
    <r>
      <rPr>
        <sz val="10"/>
        <rFont val="ＭＳ 明朝"/>
        <family val="1"/>
        <charset val="128"/>
      </rPr>
      <t>（確定）</t>
    </r>
    <rPh sb="0" eb="2">
      <t>トウキュウ</t>
    </rPh>
    <rPh sb="2" eb="3">
      <t>ゴウ</t>
    </rPh>
    <rPh sb="3" eb="4">
      <t>キュウ</t>
    </rPh>
    <rPh sb="5" eb="7">
      <t>カクテイ</t>
    </rPh>
    <phoneticPr fontId="3"/>
  </si>
  <si>
    <t>基本給(予測）</t>
    <rPh sb="0" eb="3">
      <t>キホンキュウ</t>
    </rPh>
    <rPh sb="4" eb="6">
      <t>ヨソク</t>
    </rPh>
    <phoneticPr fontId="3"/>
  </si>
  <si>
    <t>※この正規職員給与シミュレーションはあくまで一定の条件の下で計算していますので、実際の給与金額を保証するものではありません。</t>
    <rPh sb="3" eb="7">
      <t>セイキショクイン</t>
    </rPh>
    <rPh sb="7" eb="9">
      <t>キュウヨ</t>
    </rPh>
    <rPh sb="43" eb="45">
      <t>キュウヨ</t>
    </rPh>
    <phoneticPr fontId="3"/>
  </si>
  <si>
    <t>基本給</t>
    <rPh sb="0" eb="3">
      <t>キホンキュウ</t>
    </rPh>
    <phoneticPr fontId="3"/>
  </si>
  <si>
    <t>賞与</t>
    <rPh sb="0" eb="2">
      <t>ショウヨ</t>
    </rPh>
    <phoneticPr fontId="3"/>
  </si>
  <si>
    <t>基本給月額</t>
    <rPh sb="0" eb="3">
      <t>キホンキュウ</t>
    </rPh>
    <rPh sb="3" eb="5">
      <t>ゲツガク</t>
    </rPh>
    <phoneticPr fontId="3"/>
  </si>
  <si>
    <t>総支給年額</t>
    <rPh sb="0" eb="3">
      <t>ソウシキュウ</t>
    </rPh>
    <rPh sb="3" eb="5">
      <t>ネンガク</t>
    </rPh>
    <phoneticPr fontId="3"/>
  </si>
  <si>
    <t>扶養手当</t>
    <rPh sb="0" eb="4">
      <t>フヨウテアテ</t>
    </rPh>
    <phoneticPr fontId="3"/>
  </si>
  <si>
    <t>交通費</t>
    <rPh sb="0" eb="3">
      <t>コウツウヒ</t>
    </rPh>
    <phoneticPr fontId="3"/>
  </si>
  <si>
    <t>支給表</t>
    <rPh sb="0" eb="2">
      <t>シキュウ</t>
    </rPh>
    <rPh sb="2" eb="3">
      <t>ヒョウ</t>
    </rPh>
    <phoneticPr fontId="17"/>
  </si>
  <si>
    <t>学年</t>
    <rPh sb="0" eb="2">
      <t>ガクネン</t>
    </rPh>
    <phoneticPr fontId="17"/>
  </si>
  <si>
    <t>在学証明</t>
    <rPh sb="0" eb="2">
      <t>ザイガク</t>
    </rPh>
    <rPh sb="2" eb="4">
      <t>ショウメイ</t>
    </rPh>
    <phoneticPr fontId="17"/>
  </si>
  <si>
    <t>所得証明</t>
    <rPh sb="0" eb="2">
      <t>ショトク</t>
    </rPh>
    <rPh sb="2" eb="4">
      <t>ショウメイ</t>
    </rPh>
    <phoneticPr fontId="17"/>
  </si>
  <si>
    <t>未定2</t>
    <rPh sb="0" eb="1">
      <t>ミ</t>
    </rPh>
    <rPh sb="1" eb="2">
      <t>テイ</t>
    </rPh>
    <phoneticPr fontId="17"/>
  </si>
  <si>
    <t>未定1</t>
    <rPh sb="0" eb="1">
      <t>ミ</t>
    </rPh>
    <rPh sb="1" eb="2">
      <t>テイ</t>
    </rPh>
    <phoneticPr fontId="17"/>
  </si>
  <si>
    <t>大学</t>
    <rPh sb="0" eb="2">
      <t>ダイガク</t>
    </rPh>
    <phoneticPr fontId="17"/>
  </si>
  <si>
    <t>専門</t>
    <rPh sb="0" eb="2">
      <t>センモン</t>
    </rPh>
    <phoneticPr fontId="17"/>
  </si>
  <si>
    <t>短大</t>
    <rPh sb="0" eb="2">
      <t>タンダイ</t>
    </rPh>
    <phoneticPr fontId="17"/>
  </si>
  <si>
    <t>就職高卒</t>
    <rPh sb="0" eb="2">
      <t>シュウショク</t>
    </rPh>
    <rPh sb="2" eb="4">
      <t>コウソツ</t>
    </rPh>
    <phoneticPr fontId="17"/>
  </si>
  <si>
    <t>父母</t>
    <rPh sb="0" eb="2">
      <t>フボ</t>
    </rPh>
    <phoneticPr fontId="17"/>
  </si>
  <si>
    <t>重</t>
    <rPh sb="0" eb="1">
      <t>ジュウ</t>
    </rPh>
    <phoneticPr fontId="17"/>
  </si>
  <si>
    <t>高1</t>
    <rPh sb="0" eb="1">
      <t>コウ</t>
    </rPh>
    <phoneticPr fontId="17"/>
  </si>
  <si>
    <t>未1</t>
    <rPh sb="0" eb="1">
      <t>ミ</t>
    </rPh>
    <phoneticPr fontId="17"/>
  </si>
  <si>
    <t>0才</t>
    <rPh sb="1" eb="2">
      <t>サイ</t>
    </rPh>
    <phoneticPr fontId="17"/>
  </si>
  <si>
    <t>高2</t>
    <rPh sb="0" eb="1">
      <t>コウ</t>
    </rPh>
    <phoneticPr fontId="17"/>
  </si>
  <si>
    <t>未2</t>
    <rPh sb="0" eb="1">
      <t>ミ</t>
    </rPh>
    <phoneticPr fontId="17"/>
  </si>
  <si>
    <t>1才</t>
    <rPh sb="1" eb="2">
      <t>サイ</t>
    </rPh>
    <phoneticPr fontId="17"/>
  </si>
  <si>
    <t>高3</t>
    <rPh sb="0" eb="1">
      <t>コウ</t>
    </rPh>
    <phoneticPr fontId="17"/>
  </si>
  <si>
    <t>未3</t>
    <rPh sb="0" eb="1">
      <t>ミ</t>
    </rPh>
    <phoneticPr fontId="17"/>
  </si>
  <si>
    <t>2才</t>
    <rPh sb="1" eb="2">
      <t>サイ</t>
    </rPh>
    <phoneticPr fontId="17"/>
  </si>
  <si>
    <t>大1</t>
    <rPh sb="0" eb="1">
      <t>ダイ</t>
    </rPh>
    <phoneticPr fontId="17"/>
  </si>
  <si>
    <t>未4</t>
    <rPh sb="0" eb="1">
      <t>ミ</t>
    </rPh>
    <phoneticPr fontId="17"/>
  </si>
  <si>
    <t>3才</t>
    <rPh sb="1" eb="2">
      <t>サイ</t>
    </rPh>
    <phoneticPr fontId="17"/>
  </si>
  <si>
    <t>大2</t>
    <rPh sb="0" eb="1">
      <t>ダイ</t>
    </rPh>
    <phoneticPr fontId="17"/>
  </si>
  <si>
    <t>4才</t>
    <rPh sb="1" eb="2">
      <t>サイ</t>
    </rPh>
    <phoneticPr fontId="17"/>
  </si>
  <si>
    <t>大3</t>
    <rPh sb="0" eb="1">
      <t>ダイ</t>
    </rPh>
    <phoneticPr fontId="17"/>
  </si>
  <si>
    <t>無職</t>
    <rPh sb="0" eb="2">
      <t>ムショク</t>
    </rPh>
    <phoneticPr fontId="17"/>
  </si>
  <si>
    <t>5才</t>
    <rPh sb="1" eb="2">
      <t>サイ</t>
    </rPh>
    <phoneticPr fontId="17"/>
  </si>
  <si>
    <t>大4</t>
    <rPh sb="0" eb="1">
      <t>ダイ</t>
    </rPh>
    <phoneticPr fontId="17"/>
  </si>
  <si>
    <t>小1</t>
    <rPh sb="0" eb="1">
      <t>ショウ</t>
    </rPh>
    <phoneticPr fontId="17"/>
  </si>
  <si>
    <t>専1</t>
    <rPh sb="0" eb="1">
      <t>セン</t>
    </rPh>
    <phoneticPr fontId="17"/>
  </si>
  <si>
    <t>小2</t>
    <rPh sb="0" eb="1">
      <t>ショウ</t>
    </rPh>
    <phoneticPr fontId="17"/>
  </si>
  <si>
    <t>専2</t>
    <rPh sb="0" eb="1">
      <t>セン</t>
    </rPh>
    <phoneticPr fontId="17"/>
  </si>
  <si>
    <t>小3</t>
    <rPh sb="0" eb="1">
      <t>ショウ</t>
    </rPh>
    <phoneticPr fontId="17"/>
  </si>
  <si>
    <t>専3</t>
    <rPh sb="0" eb="1">
      <t>セン</t>
    </rPh>
    <phoneticPr fontId="17"/>
  </si>
  <si>
    <t>小4</t>
    <rPh sb="0" eb="1">
      <t>ショウ</t>
    </rPh>
    <phoneticPr fontId="17"/>
  </si>
  <si>
    <t>短1</t>
    <rPh sb="0" eb="1">
      <t>タン</t>
    </rPh>
    <phoneticPr fontId="17"/>
  </si>
  <si>
    <t>小5</t>
    <rPh sb="0" eb="1">
      <t>ショウ</t>
    </rPh>
    <phoneticPr fontId="17"/>
  </si>
  <si>
    <t>短2</t>
    <rPh sb="0" eb="1">
      <t>タン</t>
    </rPh>
    <phoneticPr fontId="17"/>
  </si>
  <si>
    <t>小6</t>
    <rPh sb="0" eb="1">
      <t>ショウ</t>
    </rPh>
    <phoneticPr fontId="17"/>
  </si>
  <si>
    <t>中1</t>
    <rPh sb="0" eb="1">
      <t>チュウ</t>
    </rPh>
    <phoneticPr fontId="17"/>
  </si>
  <si>
    <t>中2</t>
    <rPh sb="0" eb="1">
      <t>チュウ</t>
    </rPh>
    <phoneticPr fontId="17"/>
  </si>
  <si>
    <t>中3</t>
    <rPh sb="0" eb="1">
      <t>チュウ</t>
    </rPh>
    <phoneticPr fontId="17"/>
  </si>
  <si>
    <t>配偶者の扶養（有無）</t>
    <rPh sb="0" eb="3">
      <t>ハイグウシャ</t>
    </rPh>
    <rPh sb="4" eb="6">
      <t>フヨウ</t>
    </rPh>
    <rPh sb="7" eb="9">
      <t>ウム</t>
    </rPh>
    <phoneticPr fontId="3"/>
  </si>
  <si>
    <t>有無</t>
    <rPh sb="0" eb="2">
      <t>ウム</t>
    </rPh>
    <phoneticPr fontId="3"/>
  </si>
  <si>
    <t>有</t>
    <rPh sb="0" eb="1">
      <t>ユウ</t>
    </rPh>
    <phoneticPr fontId="3"/>
  </si>
  <si>
    <t>配偶者無し</t>
    <rPh sb="0" eb="3">
      <t>ハイグウシャ</t>
    </rPh>
    <rPh sb="3" eb="4">
      <t>ナ</t>
    </rPh>
    <phoneticPr fontId="3"/>
  </si>
  <si>
    <t>無し</t>
    <rPh sb="0" eb="1">
      <t>ナ</t>
    </rPh>
    <phoneticPr fontId="3"/>
  </si>
  <si>
    <t>上記の内、満15才～22才扶養親族</t>
    <rPh sb="0" eb="2">
      <t>ジョウキ</t>
    </rPh>
    <rPh sb="3" eb="4">
      <t>ウチ</t>
    </rPh>
    <rPh sb="5" eb="6">
      <t>マン</t>
    </rPh>
    <rPh sb="8" eb="9">
      <t>サイ</t>
    </rPh>
    <rPh sb="12" eb="13">
      <t>サイ</t>
    </rPh>
    <rPh sb="13" eb="15">
      <t>フヨウ</t>
    </rPh>
    <rPh sb="15" eb="17">
      <t>シンゾク</t>
    </rPh>
    <phoneticPr fontId="3"/>
  </si>
  <si>
    <t>満0才～22才までの扶養親族</t>
    <rPh sb="0" eb="1">
      <t>マン</t>
    </rPh>
    <rPh sb="2" eb="3">
      <t>サイ</t>
    </rPh>
    <rPh sb="6" eb="7">
      <t>サイ</t>
    </rPh>
    <rPh sb="10" eb="12">
      <t>フヨウ</t>
    </rPh>
    <rPh sb="12" eb="14">
      <t>シンゾク</t>
    </rPh>
    <phoneticPr fontId="3"/>
  </si>
  <si>
    <t>無し</t>
    <rPh sb="0" eb="1">
      <t>ナ</t>
    </rPh>
    <phoneticPr fontId="17"/>
  </si>
  <si>
    <t>有</t>
    <rPh sb="0" eb="1">
      <t>アリ</t>
    </rPh>
    <phoneticPr fontId="17"/>
  </si>
  <si>
    <t>無</t>
    <rPh sb="0" eb="1">
      <t>ナシ</t>
    </rPh>
    <phoneticPr fontId="17"/>
  </si>
  <si>
    <t>(距離数により変わります、上限２７キロまでです。）</t>
    <rPh sb="1" eb="4">
      <t>キョリスウ</t>
    </rPh>
    <rPh sb="7" eb="8">
      <t>カ</t>
    </rPh>
    <rPh sb="13" eb="15">
      <t>ジョウゲン</t>
    </rPh>
    <phoneticPr fontId="3"/>
  </si>
  <si>
    <t>通勤距離数（片道キロ数）</t>
    <rPh sb="0" eb="2">
      <t>ツウキン</t>
    </rPh>
    <rPh sb="2" eb="4">
      <t>キョリ</t>
    </rPh>
    <rPh sb="4" eb="5">
      <t>スウ</t>
    </rPh>
    <rPh sb="6" eb="8">
      <t>カタミチ</t>
    </rPh>
    <rPh sb="10" eb="11">
      <t>スウ</t>
    </rPh>
    <phoneticPr fontId="3"/>
  </si>
  <si>
    <t>の部分にすべてプルダウンより、ご入力してください</t>
    <rPh sb="1" eb="3">
      <t>ブブン</t>
    </rPh>
    <rPh sb="16" eb="18">
      <t>ニュウリョク</t>
    </rPh>
    <phoneticPr fontId="3"/>
  </si>
  <si>
    <t>西暦</t>
    <rPh sb="0" eb="2">
      <t>セイレキ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</si>
  <si>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</si>
  <si>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</si>
  <si>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西暦</t>
    <rPh sb="0" eb="2">
      <t>セイレキ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</si>
  <si>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</si>
  <si>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</si>
  <si>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社会福祉法人隠岐共生学園</t>
    <rPh sb="0" eb="4">
      <t>シャカイフクシ</t>
    </rPh>
    <rPh sb="4" eb="6">
      <t>ホウジン</t>
    </rPh>
    <rPh sb="6" eb="12">
      <t>オキキョウセイガクエン</t>
    </rPh>
    <phoneticPr fontId="3"/>
  </si>
  <si>
    <t>事業所</t>
    <rPh sb="0" eb="3">
      <t>ジギョウショ</t>
    </rPh>
    <phoneticPr fontId="3"/>
  </si>
  <si>
    <t>医療機関</t>
    <rPh sb="0" eb="4">
      <t>イリョウキカン</t>
    </rPh>
    <phoneticPr fontId="3"/>
  </si>
  <si>
    <t>事業所職歴</t>
    <rPh sb="0" eb="3">
      <t>ジギョウショ</t>
    </rPh>
    <rPh sb="3" eb="5">
      <t>ショクレキ</t>
    </rPh>
    <phoneticPr fontId="3"/>
  </si>
  <si>
    <t>才</t>
    <rPh sb="0" eb="1">
      <t>サイ</t>
    </rPh>
    <phoneticPr fontId="3"/>
  </si>
  <si>
    <t>就職年</t>
    <rPh sb="0" eb="2">
      <t>シュウショク</t>
    </rPh>
    <rPh sb="2" eb="3">
      <t>ネン</t>
    </rPh>
    <phoneticPr fontId="3"/>
  </si>
  <si>
    <t>就職年度</t>
    <rPh sb="0" eb="2">
      <t>シュウショク</t>
    </rPh>
    <rPh sb="2" eb="4">
      <t>ネンド</t>
    </rPh>
    <phoneticPr fontId="3"/>
  </si>
  <si>
    <t>西暦2</t>
    <rPh sb="0" eb="2">
      <t>セイレキ</t>
    </rPh>
    <phoneticPr fontId="3"/>
  </si>
  <si>
    <t>人数</t>
    <rPh sb="0" eb="2">
      <t>ニンズウ</t>
    </rPh>
    <phoneticPr fontId="3"/>
  </si>
  <si>
    <t>（円）</t>
    <rPh sb="1" eb="2">
      <t>エン</t>
    </rPh>
    <phoneticPr fontId="3"/>
  </si>
  <si>
    <t>（就職を希望される年度を入力）</t>
    <rPh sb="1" eb="3">
      <t>シュウショク</t>
    </rPh>
    <rPh sb="4" eb="6">
      <t>キボウ</t>
    </rPh>
    <rPh sb="9" eb="11">
      <t>ネンド</t>
    </rPh>
    <rPh sb="12" eb="14">
      <t>ニュウリョク</t>
    </rPh>
    <phoneticPr fontId="3"/>
  </si>
  <si>
    <t>(就職される年度の４月１日時点での年齢になります）</t>
    <rPh sb="1" eb="3">
      <t>シュウショク</t>
    </rPh>
    <rPh sb="6" eb="8">
      <t>ネンド</t>
    </rPh>
    <rPh sb="10" eb="11">
      <t>ガツ</t>
    </rPh>
    <rPh sb="12" eb="13">
      <t>ニチ</t>
    </rPh>
    <rPh sb="13" eb="15">
      <t>ジテン</t>
    </rPh>
    <rPh sb="17" eb="19">
      <t>ネンレイ</t>
    </rPh>
    <phoneticPr fontId="3"/>
  </si>
  <si>
    <t>（職員支援手当は年度により変更があります。）</t>
    <rPh sb="1" eb="7">
      <t>ショクインシエンテアテ</t>
    </rPh>
    <rPh sb="8" eb="10">
      <t>ネンド</t>
    </rPh>
    <rPh sb="13" eb="15">
      <t>ヘンコウ</t>
    </rPh>
    <phoneticPr fontId="3"/>
  </si>
  <si>
    <t>社会福祉施設等の職員</t>
    <rPh sb="0" eb="4">
      <t>シャカイフクシ</t>
    </rPh>
    <rPh sb="4" eb="6">
      <t>シセツ</t>
    </rPh>
    <rPh sb="6" eb="7">
      <t>トウ</t>
    </rPh>
    <rPh sb="8" eb="10">
      <t>ショクイン</t>
    </rPh>
    <phoneticPr fontId="3"/>
  </si>
  <si>
    <t>(職歴を入力してください）</t>
    <rPh sb="1" eb="3">
      <t>ショクレキ</t>
    </rPh>
    <rPh sb="4" eb="6">
      <t>ニュウリョク</t>
    </rPh>
    <phoneticPr fontId="3"/>
  </si>
  <si>
    <t>経験年数換算表</t>
    <rPh sb="0" eb="2">
      <t>ケイケン</t>
    </rPh>
    <rPh sb="2" eb="4">
      <t>ネンスウ</t>
    </rPh>
    <rPh sb="4" eb="6">
      <t>カンサン</t>
    </rPh>
    <rPh sb="6" eb="7">
      <t>ヒョウ</t>
    </rPh>
    <phoneticPr fontId="3"/>
  </si>
  <si>
    <t>初任給</t>
    <rPh sb="0" eb="3">
      <t>ショニンキュウ</t>
    </rPh>
    <phoneticPr fontId="3"/>
  </si>
  <si>
    <t>等級</t>
    <rPh sb="0" eb="2">
      <t>トウキュウ</t>
    </rPh>
    <phoneticPr fontId="3"/>
  </si>
  <si>
    <t>号給</t>
    <rPh sb="0" eb="2">
      <t>ゴウキュウ</t>
    </rPh>
    <phoneticPr fontId="3"/>
  </si>
  <si>
    <t>職歴換算後　</t>
    <rPh sb="0" eb="2">
      <t>ショクレキ</t>
    </rPh>
    <rPh sb="2" eb="5">
      <t>カンサンゴ</t>
    </rPh>
    <phoneticPr fontId="3"/>
  </si>
  <si>
    <t>職員支援手当（2025年度実績）</t>
    <rPh sb="0" eb="2">
      <t>ショクイン</t>
    </rPh>
    <rPh sb="2" eb="4">
      <t>シエン</t>
    </rPh>
    <rPh sb="4" eb="6">
      <t>テアテ</t>
    </rPh>
    <rPh sb="11" eb="13">
      <t>ネンド</t>
    </rPh>
    <rPh sb="13" eb="15">
      <t>ジッセキ</t>
    </rPh>
    <phoneticPr fontId="3"/>
  </si>
  <si>
    <t>月額合計</t>
    <rPh sb="0" eb="2">
      <t>ゲツガク</t>
    </rPh>
    <rPh sb="2" eb="3">
      <t>ゴウ</t>
    </rPh>
    <rPh sb="3" eb="4">
      <t>ケイ</t>
    </rPh>
    <phoneticPr fontId="3"/>
  </si>
  <si>
    <r>
      <rPr>
        <sz val="12"/>
        <rFont val="ＭＳ 明朝"/>
        <family val="1"/>
        <charset val="128"/>
      </rPr>
      <t>年２回×基本給×２か月</t>
    </r>
    <r>
      <rPr>
        <sz val="11"/>
        <rFont val="ＭＳ 明朝"/>
        <family val="1"/>
        <charset val="128"/>
      </rPr>
      <t>　　　　</t>
    </r>
    <r>
      <rPr>
        <sz val="10"/>
        <rFont val="ＭＳ 明朝"/>
        <family val="1"/>
        <charset val="128"/>
      </rPr>
      <t>（扶養手当含む、2025年度実績）</t>
    </r>
    <rPh sb="0" eb="1">
      <t>ネン</t>
    </rPh>
    <rPh sb="2" eb="3">
      <t>カイ</t>
    </rPh>
    <rPh sb="4" eb="7">
      <t>キホンキュウ</t>
    </rPh>
    <rPh sb="10" eb="11">
      <t>ゲツ</t>
    </rPh>
    <rPh sb="16" eb="20">
      <t>フヨウテアテ</t>
    </rPh>
    <rPh sb="20" eb="21">
      <t>フク</t>
    </rPh>
    <rPh sb="27" eb="29">
      <t>ネンド</t>
    </rPh>
    <rPh sb="29" eb="31">
      <t>ジッセキ</t>
    </rPh>
    <phoneticPr fontId="3"/>
  </si>
  <si>
    <t>キロ</t>
    <phoneticPr fontId="3"/>
  </si>
  <si>
    <t>ヘルパー2又は初任者研修</t>
    <rPh sb="5" eb="6">
      <t>マタ</t>
    </rPh>
    <rPh sb="7" eb="12">
      <t>ショニンシャケンシュウ</t>
    </rPh>
    <phoneticPr fontId="2"/>
  </si>
  <si>
    <t>ヘルパー１又は実務者研修</t>
    <rPh sb="5" eb="6">
      <t>マタ</t>
    </rPh>
    <rPh sb="7" eb="10">
      <t>ジツムシャ</t>
    </rPh>
    <rPh sb="10" eb="12">
      <t>ケンシュウ</t>
    </rPh>
    <phoneticPr fontId="2"/>
  </si>
  <si>
    <t>正規職員給与シュミレーションツール(2026年度版）</t>
    <rPh sb="0" eb="2">
      <t>セイキ</t>
    </rPh>
    <rPh sb="2" eb="4">
      <t>ショクイン</t>
    </rPh>
    <rPh sb="4" eb="6">
      <t>キュウヨ</t>
    </rPh>
    <rPh sb="22" eb="24">
      <t>ネンド</t>
    </rPh>
    <rPh sb="24" eb="25">
      <t>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</si>
</sst>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 "/>
    <numFmt numFmtId="177" formatCode="[$-411]ggge&quot;年&quot;m&quot;月&quot;d&quot;日&quot;;@"/>
    <numFmt numFmtId="178" formatCode="[$-411]ggge&quot;年&quot;m&quot;月&quot;;@"/>
    <numFmt numFmtId="179" formatCode="&quot;年齢&quot;General&quot;歳&quot;"/>
    <numFmt numFmtId="180" formatCode=";;;"/>
    <numFmt numFmtId="181" formatCode="General&quot;/&quot;"/>
    <numFmt numFmtId="182" formatCode="General&quot;号給&quot;"/>
    <numFmt numFmtId="183" formatCode="#,##0_);[Red]\(#,##0\)"/>
    <numFmt numFmtId="184" formatCode="\(0%\)"/>
    <numFmt numFmtId="185" formatCode="[$-411]ggge;@"/>
    <numFmt numFmtId="186" formatCode="&quot;─&quot;General"/>
    <numFmt numFmtId="187" formatCode="General&quot;才&quot;"/>
    <numFmt numFmtId="188" formatCode="&quot;約&quot;General"/>
    <numFmt numFmtId="189" formatCode="[$-411]ggge&quot;年度&quot;;@"/>
  </numFmts>
  <fonts count="29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0" tint="-0.499984740745262"/>
      <name val="ＭＳ 明朝"/>
      <family val="1"/>
      <charset val="128"/>
    </font>
    <font>
      <sz val="12"/>
      <color rgb="FFFF0000"/>
      <name val="メイリオ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4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b/>
      <u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u/>
      <sz val="14"/>
      <color theme="8" tint="-0.499984740745262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48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176" fontId="0" fillId="0" borderId="0" xfId="0" applyNumberFormat="1" applyAlignment="1">
      <alignment vertical="center"/>
    </xf>
    <xf numFmtId="176" fontId="7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1" fillId="0" borderId="0" xfId="0" applyFont="1"/>
    <xf numFmtId="176" fontId="16" fillId="0" borderId="0" xfId="0" applyNumberFormat="1" applyFont="1" applyAlignment="1">
      <alignment vertical="center"/>
    </xf>
    <xf numFmtId="176" fontId="18" fillId="0" borderId="0" xfId="0" applyNumberFormat="1" applyFont="1" applyAlignment="1">
      <alignment vertical="center"/>
    </xf>
    <xf numFmtId="0" fontId="7" fillId="0" borderId="0" xfId="0" applyFont="1"/>
    <xf numFmtId="0" fontId="4" fillId="0" borderId="19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11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3" borderId="43" xfId="0" applyFont="1" applyFill="1" applyBorder="1" applyProtection="1">
      <protection locked="0"/>
    </xf>
    <xf numFmtId="185" fontId="2" fillId="0" borderId="0" xfId="0" applyNumberFormat="1" applyFont="1" applyProtection="1">
      <protection locked="0"/>
    </xf>
    <xf numFmtId="187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77" fontId="1" fillId="0" borderId="0" xfId="0" applyNumberFormat="1" applyFont="1" applyProtection="1">
      <protection locked="0"/>
    </xf>
    <xf numFmtId="179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79" fontId="2" fillId="0" borderId="11" xfId="0" applyNumberFormat="1" applyFont="1" applyBorder="1" applyAlignment="1" applyProtection="1">
      <alignment horizontal="center"/>
      <protection locked="0"/>
    </xf>
    <xf numFmtId="181" fontId="1" fillId="3" borderId="43" xfId="0" applyNumberFormat="1" applyFont="1" applyFill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" fillId="0" borderId="28" xfId="0" applyFont="1" applyBorder="1" applyProtection="1"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6" fillId="0" borderId="28" xfId="0" applyFont="1" applyBorder="1" applyProtection="1">
      <protection locked="0"/>
    </xf>
    <xf numFmtId="0" fontId="1" fillId="3" borderId="12" xfId="0" applyFont="1" applyFill="1" applyBorder="1" applyProtection="1"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0" borderId="12" xfId="0" applyFont="1" applyBorder="1" applyProtection="1">
      <protection locked="0"/>
    </xf>
    <xf numFmtId="0" fontId="1" fillId="3" borderId="13" xfId="0" applyFont="1" applyFill="1" applyBorder="1" applyProtection="1"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0" borderId="13" xfId="0" applyFont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3" borderId="16" xfId="0" applyFont="1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horizontal="center"/>
      <protection locked="0"/>
    </xf>
    <xf numFmtId="0" fontId="1" fillId="0" borderId="16" xfId="0" applyFont="1" applyBorder="1" applyProtection="1">
      <protection locked="0"/>
    </xf>
    <xf numFmtId="0" fontId="9" fillId="0" borderId="0" xfId="0" applyFont="1" applyProtection="1">
      <protection locked="0"/>
    </xf>
    <xf numFmtId="182" fontId="1" fillId="0" borderId="11" xfId="0" applyNumberFormat="1" applyFont="1" applyBorder="1" applyProtection="1">
      <protection locked="0"/>
    </xf>
    <xf numFmtId="0" fontId="1" fillId="0" borderId="24" xfId="0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186" fontId="1" fillId="0" borderId="27" xfId="0" applyNumberFormat="1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9" fillId="0" borderId="26" xfId="0" applyFont="1" applyBorder="1" applyProtection="1">
      <protection locked="0"/>
    </xf>
    <xf numFmtId="186" fontId="9" fillId="0" borderId="27" xfId="0" applyNumberFormat="1" applyFont="1" applyBorder="1" applyAlignment="1" applyProtection="1">
      <alignment horizontal="left"/>
      <protection locked="0"/>
    </xf>
    <xf numFmtId="182" fontId="1" fillId="2" borderId="11" xfId="0" applyNumberFormat="1" applyFont="1" applyFill="1" applyBorder="1" applyProtection="1">
      <protection locked="0"/>
    </xf>
    <xf numFmtId="0" fontId="10" fillId="0" borderId="0" xfId="0" applyFont="1" applyAlignment="1" applyProtection="1">
      <alignment wrapText="1"/>
      <protection locked="0"/>
    </xf>
    <xf numFmtId="182" fontId="1" fillId="0" borderId="0" xfId="0" applyNumberFormat="1" applyFont="1" applyProtection="1">
      <protection locked="0"/>
    </xf>
    <xf numFmtId="188" fontId="1" fillId="3" borderId="43" xfId="0" applyNumberFormat="1" applyFont="1" applyFill="1" applyBorder="1" applyProtection="1">
      <protection locked="0"/>
    </xf>
    <xf numFmtId="180" fontId="1" fillId="0" borderId="0" xfId="0" applyNumberFormat="1" applyFont="1" applyProtection="1">
      <protection locked="0"/>
    </xf>
    <xf numFmtId="0" fontId="10" fillId="0" borderId="43" xfId="0" applyFont="1" applyBorder="1" applyProtection="1">
      <protection locked="0"/>
    </xf>
    <xf numFmtId="0" fontId="1" fillId="3" borderId="43" xfId="0" applyFont="1" applyFill="1" applyBorder="1" applyAlignment="1" applyProtection="1">
      <alignment horizontal="center" vertical="center"/>
      <protection locked="0"/>
    </xf>
    <xf numFmtId="0" fontId="1" fillId="0" borderId="47" xfId="0" applyFont="1" applyBorder="1" applyProtection="1">
      <protection locked="0"/>
    </xf>
    <xf numFmtId="0" fontId="1" fillId="3" borderId="47" xfId="0" applyFont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wrapText="1"/>
      <protection locked="0"/>
    </xf>
    <xf numFmtId="0" fontId="10" fillId="0" borderId="47" xfId="0" applyFont="1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/>
      <protection locked="0"/>
    </xf>
    <xf numFmtId="183" fontId="2" fillId="0" borderId="0" xfId="0" applyNumberFormat="1" applyFont="1" applyProtection="1">
      <protection locked="0"/>
    </xf>
    <xf numFmtId="0" fontId="2" fillId="0" borderId="21" xfId="0" applyFont="1" applyBorder="1" applyProtection="1">
      <protection locked="0"/>
    </xf>
    <xf numFmtId="176" fontId="2" fillId="0" borderId="0" xfId="0" applyNumberFormat="1" applyFont="1" applyProtection="1">
      <protection locked="0"/>
    </xf>
    <xf numFmtId="0" fontId="2" fillId="0" borderId="23" xfId="0" applyFont="1" applyBorder="1" applyProtection="1">
      <protection locked="0"/>
    </xf>
    <xf numFmtId="176" fontId="2" fillId="0" borderId="23" xfId="0" applyNumberFormat="1" applyFont="1" applyBorder="1" applyProtection="1">
      <protection locked="0"/>
    </xf>
    <xf numFmtId="184" fontId="2" fillId="0" borderId="23" xfId="0" applyNumberFormat="1" applyFont="1" applyBorder="1" applyProtection="1">
      <protection locked="0"/>
    </xf>
    <xf numFmtId="183" fontId="11" fillId="0" borderId="0" xfId="0" applyNumberFormat="1" applyFont="1" applyProtection="1">
      <protection locked="0"/>
    </xf>
    <xf numFmtId="183" fontId="2" fillId="0" borderId="0" xfId="0" applyNumberFormat="1" applyFont="1" applyAlignment="1" applyProtection="1">
      <alignment shrinkToFit="1"/>
      <protection locked="0"/>
    </xf>
    <xf numFmtId="0" fontId="1" fillId="0" borderId="29" xfId="0" applyFont="1" applyBorder="1" applyAlignment="1" applyProtection="1">
      <alignment vertical="center"/>
      <protection locked="0"/>
    </xf>
    <xf numFmtId="0" fontId="10" fillId="0" borderId="29" xfId="0" applyFont="1" applyBorder="1" applyAlignment="1" applyProtection="1">
      <alignment vertical="center" wrapText="1"/>
      <protection locked="0"/>
    </xf>
    <xf numFmtId="0" fontId="1" fillId="0" borderId="29" xfId="0" applyFont="1" applyBorder="1" applyAlignment="1" applyProtection="1">
      <alignment vertical="center" wrapText="1"/>
      <protection locked="0"/>
    </xf>
    <xf numFmtId="0" fontId="14" fillId="0" borderId="29" xfId="0" applyFont="1" applyBorder="1" applyProtection="1">
      <protection locked="0"/>
    </xf>
    <xf numFmtId="177" fontId="10" fillId="0" borderId="11" xfId="0" applyNumberFormat="1" applyFont="1" applyBorder="1" applyAlignment="1">
      <alignment shrinkToFit="1"/>
    </xf>
    <xf numFmtId="0" fontId="1" fillId="0" borderId="11" xfId="0" applyFont="1" applyBorder="1"/>
    <xf numFmtId="180" fontId="1" fillId="0" borderId="44" xfId="0" applyNumberFormat="1" applyFont="1" applyBorder="1"/>
    <xf numFmtId="180" fontId="1" fillId="0" borderId="11" xfId="0" applyNumberFormat="1" applyFont="1" applyBorder="1"/>
    <xf numFmtId="189" fontId="2" fillId="0" borderId="11" xfId="0" applyNumberFormat="1" applyFont="1" applyBorder="1" applyAlignment="1">
      <alignment horizontal="center"/>
    </xf>
    <xf numFmtId="178" fontId="1" fillId="0" borderId="12" xfId="0" applyNumberFormat="1" applyFont="1" applyBorder="1"/>
    <xf numFmtId="178" fontId="1" fillId="0" borderId="13" xfId="0" applyNumberFormat="1" applyFont="1" applyBorder="1"/>
    <xf numFmtId="178" fontId="1" fillId="0" borderId="16" xfId="0" applyNumberFormat="1" applyFont="1" applyBorder="1"/>
    <xf numFmtId="180" fontId="1" fillId="0" borderId="0" xfId="0" applyNumberFormat="1" applyFont="1"/>
    <xf numFmtId="183" fontId="5" fillId="8" borderId="29" xfId="0" applyNumberFormat="1" applyFont="1" applyFill="1" applyBorder="1"/>
    <xf numFmtId="183" fontId="9" fillId="7" borderId="29" xfId="0" applyNumberFormat="1" applyFont="1" applyFill="1" applyBorder="1"/>
    <xf numFmtId="183" fontId="5" fillId="6" borderId="29" xfId="0" applyNumberFormat="1" applyFont="1" applyFill="1" applyBorder="1"/>
    <xf numFmtId="0" fontId="26" fillId="0" borderId="0" xfId="0" applyFont="1" applyProtection="1">
      <protection locked="0"/>
    </xf>
    <xf numFmtId="185" fontId="27" fillId="0" borderId="0" xfId="0" applyNumberFormat="1" applyFont="1" applyAlignment="1" applyProtection="1">
      <alignment vertical="top"/>
      <protection locked="0"/>
    </xf>
    <xf numFmtId="179" fontId="27" fillId="0" borderId="0" xfId="0" applyNumberFormat="1" applyFont="1" applyAlignment="1" applyProtection="1">
      <alignment horizontal="left" vertical="top"/>
      <protection locked="0"/>
    </xf>
    <xf numFmtId="0" fontId="25" fillId="0" borderId="0" xfId="0" applyFont="1" applyProtection="1">
      <protection locked="0"/>
    </xf>
    <xf numFmtId="0" fontId="28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0" fillId="2" borderId="21" xfId="0" applyFill="1" applyBorder="1" applyAlignment="1" applyProtection="1">
      <alignment vertical="top" wrapText="1"/>
      <protection locked="0"/>
    </xf>
    <xf numFmtId="0" fontId="0" fillId="2" borderId="22" xfId="0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2" borderId="15" xfId="0" applyFill="1" applyBorder="1" applyAlignment="1" applyProtection="1">
      <alignment vertical="top" wrapText="1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176" fontId="9" fillId="5" borderId="30" xfId="0" applyNumberFormat="1" applyFont="1" applyFill="1" applyBorder="1" applyAlignment="1">
      <alignment vertical="center"/>
    </xf>
    <xf numFmtId="0" fontId="0" fillId="5" borderId="31" xfId="0" applyFill="1" applyBorder="1" applyAlignment="1">
      <alignment vertical="center"/>
    </xf>
    <xf numFmtId="0" fontId="15" fillId="0" borderId="26" xfId="0" applyFont="1" applyBorder="1" applyAlignment="1" applyProtection="1">
      <alignment vertical="center" wrapText="1"/>
      <protection locked="0"/>
    </xf>
    <xf numFmtId="0" fontId="15" fillId="0" borderId="27" xfId="0" applyFont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vertical="center" wrapText="1"/>
      <protection locked="0"/>
    </xf>
    <xf numFmtId="0" fontId="1" fillId="3" borderId="45" xfId="0" applyFont="1" applyFill="1" applyBorder="1" applyAlignment="1" applyProtection="1">
      <alignment horizontal="center" shrinkToFit="1"/>
      <protection locked="0"/>
    </xf>
    <xf numFmtId="0" fontId="0" fillId="3" borderId="46" xfId="0" applyFill="1" applyBorder="1" applyAlignment="1" applyProtection="1">
      <alignment horizontal="center" shrinkToFit="1"/>
      <protection locked="0"/>
    </xf>
    <xf numFmtId="0" fontId="1" fillId="0" borderId="33" xfId="0" applyFont="1" applyBorder="1" applyAlignment="1" applyProtection="1">
      <alignment vertical="top" wrapText="1"/>
      <protection locked="0"/>
    </xf>
    <xf numFmtId="0" fontId="0" fillId="0" borderId="41" xfId="0" applyBorder="1" applyAlignment="1" applyProtection="1">
      <alignment vertical="top" wrapText="1"/>
      <protection locked="0"/>
    </xf>
    <xf numFmtId="0" fontId="0" fillId="0" borderId="34" xfId="0" applyBorder="1" applyAlignment="1" applyProtection="1">
      <alignment vertical="top" wrapText="1"/>
      <protection locked="0"/>
    </xf>
    <xf numFmtId="0" fontId="0" fillId="0" borderId="35" xfId="0" applyBorder="1" applyAlignment="1" applyProtection="1">
      <alignment vertical="top" wrapText="1"/>
      <protection locked="0"/>
    </xf>
    <xf numFmtId="0" fontId="0" fillId="0" borderId="42" xfId="0" applyBorder="1" applyAlignment="1" applyProtection="1">
      <alignment vertical="top" wrapText="1"/>
      <protection locked="0"/>
    </xf>
    <xf numFmtId="0" fontId="0" fillId="0" borderId="36" xfId="0" applyBorder="1" applyAlignment="1" applyProtection="1">
      <alignment vertical="top" wrapText="1"/>
      <protection locked="0"/>
    </xf>
    <xf numFmtId="0" fontId="6" fillId="3" borderId="10" xfId="0" applyFont="1" applyFill="1" applyBorder="1" applyProtection="1">
      <protection locked="0"/>
    </xf>
    <xf numFmtId="0" fontId="0" fillId="0" borderId="18" xfId="0" applyBorder="1" applyProtection="1">
      <protection locked="0"/>
    </xf>
    <xf numFmtId="0" fontId="6" fillId="3" borderId="39" xfId="0" applyFont="1" applyFill="1" applyBorder="1" applyProtection="1">
      <protection locked="0"/>
    </xf>
    <xf numFmtId="0" fontId="0" fillId="0" borderId="40" xfId="0" applyBorder="1" applyProtection="1"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6" fillId="3" borderId="9" xfId="0" applyFont="1" applyFill="1" applyBorder="1" applyProtection="1">
      <protection locked="0"/>
    </xf>
    <xf numFmtId="0" fontId="0" fillId="0" borderId="17" xfId="0" applyBorder="1" applyProtection="1">
      <protection locked="0"/>
    </xf>
    <xf numFmtId="176" fontId="22" fillId="4" borderId="33" xfId="0" applyNumberFormat="1" applyFont="1" applyFill="1" applyBorder="1" applyAlignment="1">
      <alignment horizontal="center" vertical="center"/>
    </xf>
    <xf numFmtId="176" fontId="22" fillId="4" borderId="41" xfId="0" applyNumberFormat="1" applyFont="1" applyFill="1" applyBorder="1" applyAlignment="1">
      <alignment horizontal="center" vertical="center"/>
    </xf>
    <xf numFmtId="176" fontId="23" fillId="4" borderId="34" xfId="0" applyNumberFormat="1" applyFont="1" applyFill="1" applyBorder="1" applyAlignment="1">
      <alignment horizontal="center" vertical="center"/>
    </xf>
    <xf numFmtId="176" fontId="23" fillId="4" borderId="24" xfId="0" applyNumberFormat="1" applyFont="1" applyFill="1" applyBorder="1" applyAlignment="1">
      <alignment horizontal="center" vertical="center"/>
    </xf>
    <xf numFmtId="176" fontId="23" fillId="4" borderId="0" xfId="0" applyNumberFormat="1" applyFont="1" applyFill="1" applyAlignment="1">
      <alignment horizontal="center" vertical="center"/>
    </xf>
    <xf numFmtId="176" fontId="23" fillId="4" borderId="32" xfId="0" applyNumberFormat="1" applyFont="1" applyFill="1" applyBorder="1" applyAlignment="1">
      <alignment horizontal="center" vertical="center"/>
    </xf>
    <xf numFmtId="0" fontId="23" fillId="4" borderId="24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3" fillId="4" borderId="32" xfId="0" applyFont="1" applyFill="1" applyBorder="1" applyAlignment="1">
      <alignment horizontal="center" vertical="center"/>
    </xf>
    <xf numFmtId="0" fontId="23" fillId="4" borderId="35" xfId="0" applyFont="1" applyFill="1" applyBorder="1"/>
    <xf numFmtId="0" fontId="23" fillId="4" borderId="42" xfId="0" applyFont="1" applyFill="1" applyBorder="1"/>
    <xf numFmtId="0" fontId="23" fillId="4" borderId="36" xfId="0" applyFont="1" applyFill="1" applyBorder="1"/>
    <xf numFmtId="176" fontId="21" fillId="5" borderId="26" xfId="0" applyNumberFormat="1" applyFont="1" applyFill="1" applyBorder="1"/>
    <xf numFmtId="176" fontId="21" fillId="5" borderId="27" xfId="0" applyNumberFormat="1" applyFont="1" applyFill="1" applyBorder="1"/>
    <xf numFmtId="176" fontId="24" fillId="5" borderId="25" xfId="0" applyNumberFormat="1" applyFont="1" applyFill="1" applyBorder="1"/>
    <xf numFmtId="0" fontId="12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</xdr:row>
      <xdr:rowOff>152400</xdr:rowOff>
    </xdr:from>
    <xdr:to>
      <xdr:col>1</xdr:col>
      <xdr:colOff>0</xdr:colOff>
      <xdr:row>1</xdr:row>
      <xdr:rowOff>371475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6FDAEF6A-A60D-49B4-F5D9-3764013C1FDD}"/>
            </a:ext>
          </a:extLst>
        </xdr:cNvPr>
        <xdr:cNvSpPr/>
      </xdr:nvSpPr>
      <xdr:spPr>
        <a:xfrm>
          <a:off x="333375" y="695325"/>
          <a:ext cx="819150" cy="2190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771525</xdr:colOff>
      <xdr:row>21</xdr:row>
      <xdr:rowOff>466725</xdr:rowOff>
    </xdr:from>
    <xdr:to>
      <xdr:col>11</xdr:col>
      <xdr:colOff>966276</xdr:colOff>
      <xdr:row>36</xdr:row>
      <xdr:rowOff>152400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1E5B1E3-B52D-0756-098C-1CD8659A1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" y="6677025"/>
          <a:ext cx="5090601" cy="1228725"/>
        </a:xfrm>
        <a:prstGeom prst="rect">
          <a:avLst/>
        </a:prstGeom>
      </xdr:spPr>
    </xdr:pic>
    <xdr:clientData/>
  </xdr:twoCellAnchor>
  <xdr:twoCellAnchor editAs="oneCell">
    <xdr:from>
      <xdr:col>2</xdr:col>
      <xdr:colOff>800099</xdr:colOff>
      <xdr:row>36</xdr:row>
      <xdr:rowOff>104775</xdr:rowOff>
    </xdr:from>
    <xdr:to>
      <xdr:col>11</xdr:col>
      <xdr:colOff>161924</xdr:colOff>
      <xdr:row>38</xdr:row>
      <xdr:rowOff>276225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1B3077C-60E5-EC2A-E50E-1415B50CA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67074" y="7858125"/>
          <a:ext cx="425767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57"/>
  <sheetViews>
    <sheetView showGridLines="0" showZeros="0" tabSelected="1" topLeftCell="B23" zoomScaleNormal="100" workbookViewId="0">
      <selection activeCell="P38" sqref="P38"/>
    </sheetView>
  </sheetViews>
  <sheetFormatPr defaultRowHeight="13.5" x14ac:dyDescent="0.15"/>
  <cols>
    <col min="1" max="1" width="15.125" style="20" customWidth="1"/>
    <col min="2" max="2" width="17.25" style="20" customWidth="1"/>
    <col min="3" max="3" width="10.625" style="20" customWidth="1"/>
    <col min="4" max="4" width="8" style="20" customWidth="1"/>
    <col min="5" max="6" width="4.25" style="20" customWidth="1"/>
    <col min="7" max="7" width="14.625" style="20" customWidth="1"/>
    <col min="8" max="8" width="6.375" style="20" customWidth="1"/>
    <col min="9" max="9" width="7.375" style="20" customWidth="1"/>
    <col min="10" max="11" width="4.375" style="20" customWidth="1"/>
    <col min="12" max="12" width="13.875" style="20" customWidth="1"/>
    <col min="13" max="13" width="6.875" style="20" hidden="1" customWidth="1"/>
    <col min="14" max="14" width="7.625" style="20" hidden="1" customWidth="1"/>
    <col min="15" max="15" width="7.375" style="20" hidden="1" customWidth="1"/>
    <col min="16" max="16" width="5.75" style="20" customWidth="1"/>
    <col min="17" max="16384" width="9" style="20"/>
  </cols>
  <sheetData>
    <row r="1" spans="1:15" ht="42.75" customHeight="1" thickBot="1" x14ac:dyDescent="0.25">
      <c r="A1" s="18" t="s">
        <v>170</v>
      </c>
      <c r="B1" s="19"/>
      <c r="C1" s="19"/>
      <c r="D1" s="19"/>
      <c r="E1" s="19"/>
      <c r="F1" s="19"/>
      <c r="G1" s="19"/>
    </row>
    <row r="2" spans="1:15" ht="39.75" customHeight="1" x14ac:dyDescent="0.15">
      <c r="B2" s="104" t="s">
        <v>137</v>
      </c>
      <c r="J2" s="100"/>
    </row>
    <row r="3" spans="1:15" ht="18" customHeight="1" x14ac:dyDescent="0.15">
      <c r="D3" s="20" t="s">
        <v>141</v>
      </c>
      <c r="E3" s="20" t="s">
        <v>142</v>
      </c>
      <c r="F3" s="20" t="s">
        <v>143</v>
      </c>
    </row>
    <row r="4" spans="1:15" ht="18" customHeight="1" x14ac:dyDescent="0.15">
      <c r="B4" s="21" t="s">
        <v>29</v>
      </c>
      <c r="C4" s="22"/>
      <c r="D4" s="23">
        <v>1985</v>
      </c>
      <c r="E4" s="23">
        <v>8</v>
      </c>
      <c r="F4" s="23">
        <v>7</v>
      </c>
      <c r="G4" s="88">
        <f>IFERROR(DATE(D4,E4,F4)," ")</f>
        <v>31266</v>
      </c>
      <c r="H4" s="89">
        <f>IFERROR(DATEDIF(G4,G7,"y")," ")</f>
        <v>40</v>
      </c>
      <c r="I4" s="89" t="s">
        <v>148</v>
      </c>
    </row>
    <row r="5" spans="1:15" ht="20.25" customHeight="1" x14ac:dyDescent="0.15">
      <c r="D5" s="101" t="s">
        <v>155</v>
      </c>
      <c r="I5" s="24"/>
      <c r="J5" s="24"/>
      <c r="K5" s="24"/>
    </row>
    <row r="6" spans="1:15" ht="23.25" customHeight="1" x14ac:dyDescent="0.15">
      <c r="D6" s="20" t="s">
        <v>141</v>
      </c>
    </row>
    <row r="7" spans="1:15" ht="20.25" customHeight="1" x14ac:dyDescent="0.15">
      <c r="B7" s="22" t="s">
        <v>150</v>
      </c>
      <c r="C7" s="22"/>
      <c r="D7" s="23">
        <v>2026</v>
      </c>
      <c r="E7" s="90">
        <v>4</v>
      </c>
      <c r="F7" s="91">
        <v>1</v>
      </c>
      <c r="G7" s="92">
        <f>IFERROR(DATE(D7,E7,F7)," ")</f>
        <v>46113</v>
      </c>
      <c r="H7" s="21"/>
      <c r="I7" s="25"/>
      <c r="J7" s="25"/>
      <c r="K7" s="25"/>
    </row>
    <row r="8" spans="1:15" ht="34.5" customHeight="1" x14ac:dyDescent="0.15">
      <c r="A8" s="26"/>
      <c r="B8" s="27"/>
      <c r="D8" s="102" t="s">
        <v>154</v>
      </c>
      <c r="E8" s="28"/>
      <c r="F8" s="28"/>
      <c r="H8" s="26"/>
      <c r="I8" s="26"/>
      <c r="J8" s="26"/>
      <c r="K8" s="26"/>
    </row>
    <row r="9" spans="1:15" ht="20.25" customHeight="1" x14ac:dyDescent="0.15">
      <c r="A9" s="29"/>
      <c r="D9" s="30" t="s">
        <v>55</v>
      </c>
      <c r="E9" s="30"/>
      <c r="F9" s="30"/>
      <c r="G9" s="31" t="s">
        <v>6</v>
      </c>
      <c r="J9" s="32" t="s">
        <v>31</v>
      </c>
      <c r="K9" s="120" t="s">
        <v>168</v>
      </c>
      <c r="L9" s="121"/>
    </row>
    <row r="10" spans="1:15" ht="20.25" customHeight="1" x14ac:dyDescent="0.15">
      <c r="A10" s="33" t="s">
        <v>52</v>
      </c>
      <c r="B10" s="34"/>
      <c r="D10" s="26"/>
      <c r="E10" s="26"/>
      <c r="F10" s="26"/>
      <c r="G10" s="34"/>
      <c r="L10" s="34"/>
      <c r="N10" s="26"/>
    </row>
    <row r="11" spans="1:15" ht="15.75" customHeight="1" x14ac:dyDescent="0.15">
      <c r="A11" s="103" t="s">
        <v>158</v>
      </c>
    </row>
    <row r="12" spans="1:15" ht="22.5" customHeight="1" x14ac:dyDescent="0.15">
      <c r="A12" s="132" t="s">
        <v>147</v>
      </c>
      <c r="B12" s="133"/>
      <c r="C12" s="35" t="s">
        <v>32</v>
      </c>
      <c r="D12" s="35" t="s">
        <v>141</v>
      </c>
      <c r="E12" s="36" t="s">
        <v>142</v>
      </c>
      <c r="F12" s="36" t="s">
        <v>143</v>
      </c>
      <c r="G12" s="35" t="s">
        <v>49</v>
      </c>
      <c r="H12" s="36" t="s">
        <v>34</v>
      </c>
      <c r="I12" s="36" t="s">
        <v>141</v>
      </c>
      <c r="J12" s="36" t="s">
        <v>142</v>
      </c>
      <c r="K12" s="36" t="s">
        <v>143</v>
      </c>
      <c r="L12" s="35" t="s">
        <v>50</v>
      </c>
      <c r="M12" s="35" t="s">
        <v>46</v>
      </c>
      <c r="N12" s="35" t="s">
        <v>47</v>
      </c>
      <c r="O12" s="37" t="s">
        <v>48</v>
      </c>
    </row>
    <row r="13" spans="1:15" ht="22.5" customHeight="1" x14ac:dyDescent="0.15">
      <c r="A13" s="134" t="s">
        <v>157</v>
      </c>
      <c r="B13" s="135"/>
      <c r="C13" s="38" t="s">
        <v>127</v>
      </c>
      <c r="D13" s="38">
        <v>2006</v>
      </c>
      <c r="E13" s="38">
        <v>4</v>
      </c>
      <c r="F13" s="38">
        <v>2</v>
      </c>
      <c r="G13" s="93">
        <f>IFERROR(DATE(D13,E13,F13)," ")</f>
        <v>38809</v>
      </c>
      <c r="H13" s="39" t="s">
        <v>34</v>
      </c>
      <c r="I13" s="40">
        <v>2010</v>
      </c>
      <c r="J13" s="41">
        <v>9</v>
      </c>
      <c r="K13" s="41">
        <v>30</v>
      </c>
      <c r="L13" s="93">
        <f t="shared" ref="L13:L20" si="0">IFERROR(DATE(I13,J13,K13)," ")</f>
        <v>40451</v>
      </c>
      <c r="M13" s="42">
        <f>IFERROR(DATEDIF(G13,L13+31,"m")," ")</f>
        <v>54</v>
      </c>
      <c r="N13" s="42">
        <f>IFERROR(INDEX(資格給!$B$55:$E$58,MATCH(A13,資格給!$A$55:$A$58,0),MATCH(C13,資格給!$B$54:$E$54,0))," ")</f>
        <v>0.5</v>
      </c>
      <c r="O13" s="42">
        <f>IFERROR(M13*N13," ")</f>
        <v>27</v>
      </c>
    </row>
    <row r="14" spans="1:15" ht="22.5" customHeight="1" x14ac:dyDescent="0.15">
      <c r="A14" s="128" t="s">
        <v>146</v>
      </c>
      <c r="B14" s="129"/>
      <c r="C14" s="43" t="s">
        <v>127</v>
      </c>
      <c r="D14" s="43">
        <v>2010</v>
      </c>
      <c r="E14" s="43">
        <v>10</v>
      </c>
      <c r="F14" s="43">
        <v>1</v>
      </c>
      <c r="G14" s="94">
        <f t="shared" ref="G14:G20" si="1">IFERROR(DATE(D14,E14,F14)," ")</f>
        <v>40452</v>
      </c>
      <c r="H14" s="44" t="s">
        <v>34</v>
      </c>
      <c r="I14" s="45">
        <v>2018</v>
      </c>
      <c r="J14" s="46">
        <v>3</v>
      </c>
      <c r="K14" s="46">
        <v>31</v>
      </c>
      <c r="L14" s="94">
        <f t="shared" si="0"/>
        <v>43190</v>
      </c>
      <c r="M14" s="47">
        <f t="shared" ref="M14:M20" si="2">IFERROR(DATEDIF(G14,L14+31,"m")," ")</f>
        <v>91</v>
      </c>
      <c r="N14" s="47">
        <f>IFERROR(INDEX(資格給!$B$55:$E$58,MATCH(A14,資格給!$A$55:$A$58,0),MATCH(C14,資格給!$B$54:$E$54,0))," ")</f>
        <v>0.8</v>
      </c>
      <c r="O14" s="47">
        <f>IFERROR(M14*N14," ")</f>
        <v>72.8</v>
      </c>
    </row>
    <row r="15" spans="1:15" ht="22.5" customHeight="1" x14ac:dyDescent="0.15">
      <c r="A15" s="128" t="s">
        <v>39</v>
      </c>
      <c r="B15" s="129"/>
      <c r="C15" s="43" t="s">
        <v>12</v>
      </c>
      <c r="D15" s="43">
        <v>2018</v>
      </c>
      <c r="E15" s="43">
        <v>5</v>
      </c>
      <c r="F15" s="43">
        <v>2</v>
      </c>
      <c r="G15" s="94">
        <f t="shared" si="1"/>
        <v>43222</v>
      </c>
      <c r="H15" s="44" t="s">
        <v>34</v>
      </c>
      <c r="I15" s="45">
        <v>2024</v>
      </c>
      <c r="J15" s="46">
        <v>3</v>
      </c>
      <c r="K15" s="46">
        <v>20</v>
      </c>
      <c r="L15" s="94">
        <f t="shared" si="0"/>
        <v>45371</v>
      </c>
      <c r="M15" s="47">
        <f t="shared" si="2"/>
        <v>71</v>
      </c>
      <c r="N15" s="47">
        <f>IFERROR(INDEX(資格給!$B$55:$E$58,MATCH(A15,資格給!$A$55:$A$58,0),MATCH(C15,資格給!$B$54:$E$54,0))," ")</f>
        <v>0.2</v>
      </c>
      <c r="O15" s="47">
        <f t="shared" ref="O15:O20" si="3">IFERROR(M15*N15," ")</f>
        <v>14.200000000000001</v>
      </c>
    </row>
    <row r="16" spans="1:15" ht="22.5" customHeight="1" x14ac:dyDescent="0.15">
      <c r="A16" s="128"/>
      <c r="B16" s="129"/>
      <c r="C16" s="43"/>
      <c r="D16" s="43"/>
      <c r="E16" s="43"/>
      <c r="F16" s="43"/>
      <c r="G16" s="94" t="str">
        <f t="shared" si="1"/>
        <v xml:space="preserve"> </v>
      </c>
      <c r="H16" s="44" t="s">
        <v>34</v>
      </c>
      <c r="I16" s="45"/>
      <c r="J16" s="46"/>
      <c r="K16" s="46"/>
      <c r="L16" s="94" t="str">
        <f t="shared" si="0"/>
        <v xml:space="preserve"> </v>
      </c>
      <c r="M16" s="47" t="str">
        <f t="shared" si="2"/>
        <v xml:space="preserve"> </v>
      </c>
      <c r="N16" s="47" t="str">
        <f>IFERROR(INDEX(資格給!$B$55:$E$58,MATCH(A16,資格給!$A$55:$A$58,0),MATCH(C16,資格給!$B$54:$E$54,0))," ")</f>
        <v xml:space="preserve"> </v>
      </c>
      <c r="O16" s="47" t="str">
        <f>IFERROR(M16*N16," ")</f>
        <v xml:space="preserve"> </v>
      </c>
    </row>
    <row r="17" spans="1:15" ht="22.5" customHeight="1" x14ac:dyDescent="0.15">
      <c r="A17" s="128"/>
      <c r="B17" s="129"/>
      <c r="C17" s="43"/>
      <c r="D17" s="43"/>
      <c r="E17" s="43"/>
      <c r="F17" s="43"/>
      <c r="G17" s="94" t="str">
        <f t="shared" si="1"/>
        <v xml:space="preserve"> </v>
      </c>
      <c r="H17" s="44" t="s">
        <v>34</v>
      </c>
      <c r="I17" s="45"/>
      <c r="J17" s="46"/>
      <c r="K17" s="46"/>
      <c r="L17" s="94" t="str">
        <f t="shared" si="0"/>
        <v xml:space="preserve"> </v>
      </c>
      <c r="M17" s="47" t="str">
        <f t="shared" si="2"/>
        <v xml:space="preserve"> </v>
      </c>
      <c r="N17" s="47" t="str">
        <f>IFERROR(INDEX(資格給!$B$55:$E$58,MATCH(A17,資格給!$A$55:$A$58,0),MATCH(C17,資格給!$B$54:$E$54,0))," ")</f>
        <v xml:space="preserve"> </v>
      </c>
      <c r="O17" s="47" t="str">
        <f>IFERROR(M17*N17," ")</f>
        <v xml:space="preserve"> </v>
      </c>
    </row>
    <row r="18" spans="1:15" ht="22.5" customHeight="1" x14ac:dyDescent="0.15">
      <c r="A18" s="128"/>
      <c r="B18" s="129"/>
      <c r="C18" s="43"/>
      <c r="D18" s="43"/>
      <c r="E18" s="43"/>
      <c r="F18" s="43"/>
      <c r="G18" s="94" t="str">
        <f t="shared" si="1"/>
        <v xml:space="preserve"> </v>
      </c>
      <c r="H18" s="44" t="s">
        <v>34</v>
      </c>
      <c r="I18" s="45"/>
      <c r="J18" s="46"/>
      <c r="K18" s="46"/>
      <c r="L18" s="94" t="str">
        <f t="shared" si="0"/>
        <v xml:space="preserve"> </v>
      </c>
      <c r="M18" s="47" t="str">
        <f t="shared" si="2"/>
        <v xml:space="preserve"> </v>
      </c>
      <c r="N18" s="47" t="str">
        <f>IFERROR(INDEX(資格給!$B$55:$E$58,MATCH(A18,資格給!$A$55:$A$58,0),MATCH(C18,資格給!$B$54:$E$54,0))," ")</f>
        <v xml:space="preserve"> </v>
      </c>
      <c r="O18" s="47" t="str">
        <f t="shared" si="3"/>
        <v xml:space="preserve"> </v>
      </c>
    </row>
    <row r="19" spans="1:15" ht="22.5" customHeight="1" x14ac:dyDescent="0.15">
      <c r="A19" s="128"/>
      <c r="B19" s="129"/>
      <c r="C19" s="43"/>
      <c r="D19" s="43"/>
      <c r="E19" s="43"/>
      <c r="F19" s="43"/>
      <c r="G19" s="94" t="str">
        <f t="shared" si="1"/>
        <v xml:space="preserve"> </v>
      </c>
      <c r="H19" s="44" t="s">
        <v>51</v>
      </c>
      <c r="I19" s="45"/>
      <c r="J19" s="46"/>
      <c r="K19" s="46"/>
      <c r="L19" s="94" t="str">
        <f t="shared" si="0"/>
        <v xml:space="preserve"> </v>
      </c>
      <c r="M19" s="47" t="str">
        <f t="shared" si="2"/>
        <v xml:space="preserve"> </v>
      </c>
      <c r="N19" s="47" t="str">
        <f>IFERROR(INDEX(資格給!$B$55:$E$58,MATCH(A19,資格給!$A$55:$A$58,0),MATCH(C19,資格給!$B$54:$E$54,0))," ")</f>
        <v xml:space="preserve"> </v>
      </c>
      <c r="O19" s="47" t="str">
        <f>IFERROR(M19*N19," ")</f>
        <v xml:space="preserve"> </v>
      </c>
    </row>
    <row r="20" spans="1:15" ht="22.5" customHeight="1" x14ac:dyDescent="0.15">
      <c r="A20" s="130"/>
      <c r="B20" s="131"/>
      <c r="C20" s="48"/>
      <c r="D20" s="48"/>
      <c r="E20" s="48"/>
      <c r="F20" s="48"/>
      <c r="G20" s="95" t="str">
        <f t="shared" si="1"/>
        <v xml:space="preserve"> </v>
      </c>
      <c r="H20" s="49"/>
      <c r="I20" s="50"/>
      <c r="J20" s="51"/>
      <c r="K20" s="51"/>
      <c r="L20" s="95" t="str">
        <f t="shared" si="0"/>
        <v xml:space="preserve"> </v>
      </c>
      <c r="M20" s="52" t="str">
        <f t="shared" si="2"/>
        <v xml:space="preserve"> </v>
      </c>
      <c r="N20" s="52" t="str">
        <f>IFERROR(INDEX(資格給!$B$55:$E$58,MATCH(A20,資格給!$A$55:$A$58,0),MATCH(C20,資格給!$B$54:$E$54,0))," ")</f>
        <v xml:space="preserve"> </v>
      </c>
      <c r="O20" s="52" t="str">
        <f t="shared" si="3"/>
        <v xml:space="preserve"> </v>
      </c>
    </row>
    <row r="21" spans="1:15" x14ac:dyDescent="0.15">
      <c r="N21" s="20" t="s">
        <v>58</v>
      </c>
      <c r="O21" s="53">
        <f>INT(SUBTOTAL(109,O13:O20))</f>
        <v>114</v>
      </c>
    </row>
    <row r="22" spans="1:15" ht="41.25" customHeight="1" x14ac:dyDescent="0.45">
      <c r="A22" s="151" t="s">
        <v>74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</row>
    <row r="24" spans="1:15" ht="14.25" hidden="1" x14ac:dyDescent="0.15">
      <c r="A24" s="33" t="s">
        <v>53</v>
      </c>
    </row>
    <row r="25" spans="1:15" ht="21" hidden="1" customHeight="1" x14ac:dyDescent="0.15">
      <c r="M25" s="20" t="s">
        <v>62</v>
      </c>
    </row>
    <row r="26" spans="1:15" ht="21" hidden="1" customHeight="1" x14ac:dyDescent="0.15">
      <c r="C26" s="20" t="s">
        <v>54</v>
      </c>
      <c r="G26" s="54">
        <f>INT(O21/3)</f>
        <v>38</v>
      </c>
      <c r="N26" s="55" t="s">
        <v>1</v>
      </c>
      <c r="O26" s="56" t="s">
        <v>8</v>
      </c>
    </row>
    <row r="27" spans="1:15" ht="21" hidden="1" customHeight="1" x14ac:dyDescent="0.15">
      <c r="M27" s="57" t="s">
        <v>70</v>
      </c>
      <c r="N27" s="58" t="str">
        <f>IFERROR(INDEX(#REF!,MATCH(G9,#REF!,0),MATCH(B9,#REF!,0))," ")</f>
        <v xml:space="preserve"> </v>
      </c>
      <c r="O27" s="59" t="str">
        <f>IFERROR(INDEX(#REF!,MATCH(G9,#REF!,0),MATCH(B9,#REF!,0))," ")</f>
        <v xml:space="preserve"> </v>
      </c>
    </row>
    <row r="28" spans="1:15" ht="21" hidden="1" customHeight="1" x14ac:dyDescent="0.15">
      <c r="A28" s="33" t="s">
        <v>59</v>
      </c>
      <c r="M28" s="57" t="s">
        <v>69</v>
      </c>
      <c r="N28" s="58" t="str">
        <f>N27</f>
        <v xml:space="preserve"> </v>
      </c>
      <c r="O28" s="59" t="str">
        <f>IFERROR(O27+G26+G33," ")</f>
        <v xml:space="preserve"> </v>
      </c>
    </row>
    <row r="29" spans="1:15" ht="21" hidden="1" customHeight="1" x14ac:dyDescent="0.15">
      <c r="C29" s="20" t="s">
        <v>0</v>
      </c>
      <c r="M29" s="57" t="s">
        <v>71</v>
      </c>
      <c r="N29" s="58" t="str">
        <f>N27</f>
        <v xml:space="preserve"> </v>
      </c>
      <c r="O29" s="59" t="str">
        <f>IFERROR(IF(N30=1,MATCH(G45,職能給!$B$5:$B$304,1),IF(N30=2,MATCH(G45,職能給!$C$5:$C$304,1)," "))," ")</f>
        <v xml:space="preserve"> </v>
      </c>
    </row>
    <row r="30" spans="1:15" ht="21" hidden="1" customHeight="1" x14ac:dyDescent="0.15">
      <c r="B30" s="60"/>
      <c r="C30" s="106"/>
      <c r="D30" s="107"/>
      <c r="E30" s="107"/>
      <c r="F30" s="107"/>
      <c r="G30" s="108"/>
      <c r="M30" s="57" t="s">
        <v>72</v>
      </c>
      <c r="N30" s="61" t="str">
        <f>N27</f>
        <v xml:space="preserve"> </v>
      </c>
      <c r="O30" s="62" t="str">
        <f>IFERROR(IF(G45&gt;G46,O29+1,O29)," ")</f>
        <v xml:space="preserve"> </v>
      </c>
    </row>
    <row r="31" spans="1:15" ht="21" hidden="1" customHeight="1" x14ac:dyDescent="0.15">
      <c r="C31" s="109"/>
      <c r="D31" s="110"/>
      <c r="E31" s="110"/>
      <c r="F31" s="110"/>
      <c r="G31" s="111"/>
    </row>
    <row r="32" spans="1:15" hidden="1" x14ac:dyDescent="0.15"/>
    <row r="33" spans="1:9" ht="20.25" hidden="1" customHeight="1" x14ac:dyDescent="0.15">
      <c r="G33" s="63"/>
    </row>
    <row r="34" spans="1:9" ht="26.25" customHeight="1" x14ac:dyDescent="0.15">
      <c r="B34" s="64" t="s">
        <v>136</v>
      </c>
      <c r="G34" s="65"/>
    </row>
    <row r="35" spans="1:9" ht="20.25" customHeight="1" x14ac:dyDescent="0.15">
      <c r="A35" s="22" t="s">
        <v>80</v>
      </c>
      <c r="B35" s="66">
        <v>6</v>
      </c>
      <c r="C35" s="96">
        <f>IFERROR(VLOOKUP($B$35,資格給!$I$54:$K$80,3,TRUE)," ")</f>
        <v>5400</v>
      </c>
      <c r="G35" s="65"/>
    </row>
    <row r="36" spans="1:9" ht="20.25" customHeight="1" x14ac:dyDescent="0.15">
      <c r="G36" s="65"/>
    </row>
    <row r="37" spans="1:9" ht="20.25" customHeight="1" x14ac:dyDescent="0.15">
      <c r="A37" s="22" t="s">
        <v>79</v>
      </c>
      <c r="B37" s="68" t="s">
        <v>125</v>
      </c>
      <c r="C37" s="69" t="s">
        <v>12</v>
      </c>
      <c r="D37" s="96" t="str">
        <f>IFERROR(IF(C37="有",13500," ")," ")</f>
        <v xml:space="preserve"> </v>
      </c>
      <c r="E37" s="67"/>
      <c r="F37" s="67"/>
      <c r="G37" s="65"/>
    </row>
    <row r="38" spans="1:9" ht="20.25" customHeight="1" x14ac:dyDescent="0.15">
      <c r="B38" s="70" t="s">
        <v>128</v>
      </c>
      <c r="C38" s="71"/>
      <c r="D38" s="96"/>
      <c r="E38" s="67"/>
      <c r="F38" s="67"/>
      <c r="G38" s="65"/>
    </row>
    <row r="39" spans="1:9" ht="31.5" customHeight="1" x14ac:dyDescent="0.15">
      <c r="B39" s="72" t="s">
        <v>131</v>
      </c>
      <c r="C39" s="71">
        <v>2</v>
      </c>
      <c r="D39" s="96">
        <f>IFERROR(INDEX(Sheet1!$B$5:$D$12,MATCH($C$39,Sheet1!$A$5:$A$12,0),MATCH(IF($C$37="",$C$38,$C$37),Sheet1!$B$4:$D$4,0))," ")</f>
        <v>12500</v>
      </c>
      <c r="E39" s="67"/>
      <c r="F39" s="67"/>
      <c r="G39" s="65"/>
    </row>
    <row r="40" spans="1:9" ht="35.25" customHeight="1" x14ac:dyDescent="0.15">
      <c r="B40" s="73" t="s">
        <v>130</v>
      </c>
      <c r="C40" s="71">
        <v>1</v>
      </c>
      <c r="D40" s="96">
        <f>IFERROR(VLOOKUP($C$40,Sheet1!$A$14:$B$21,2,FALSE)," ")</f>
        <v>5000</v>
      </c>
      <c r="E40" s="67"/>
      <c r="F40" s="67"/>
      <c r="G40" s="65"/>
    </row>
    <row r="41" spans="1:9" ht="20.25" hidden="1" customHeight="1" x14ac:dyDescent="0.15">
      <c r="D41" s="67">
        <f>SUM(D37:D40)</f>
        <v>17500</v>
      </c>
      <c r="E41" s="67"/>
      <c r="F41" s="67"/>
      <c r="G41" s="65"/>
    </row>
    <row r="42" spans="1:9" ht="45.75" hidden="1" customHeight="1" x14ac:dyDescent="0.15">
      <c r="I42" s="74">
        <f>INT(O21/3)</f>
        <v>38</v>
      </c>
    </row>
    <row r="43" spans="1:9" s="26" customFormat="1" ht="22.5" hidden="1" customHeight="1" x14ac:dyDescent="0.15">
      <c r="B43" s="21" t="s">
        <v>160</v>
      </c>
      <c r="C43" s="21" t="s">
        <v>161</v>
      </c>
      <c r="D43" s="21" t="s">
        <v>162</v>
      </c>
      <c r="G43" s="75" t="s">
        <v>163</v>
      </c>
      <c r="H43" s="26" t="s">
        <v>161</v>
      </c>
      <c r="I43" s="26" t="s">
        <v>162</v>
      </c>
    </row>
    <row r="44" spans="1:9" s="26" customFormat="1" ht="22.5" hidden="1" customHeight="1" x14ac:dyDescent="0.15">
      <c r="A44" s="26" t="s">
        <v>10</v>
      </c>
      <c r="B44" s="76">
        <f>IFERROR(VLOOKUP($H$4,年齢給!$A$3:$B$55,2,FALSE)," ")</f>
        <v>124200</v>
      </c>
      <c r="G44" s="77"/>
      <c r="H44" s="77"/>
      <c r="I44" s="77"/>
    </row>
    <row r="45" spans="1:9" s="26" customFormat="1" ht="22.5" hidden="1" customHeight="1" x14ac:dyDescent="0.15">
      <c r="A45" s="26" t="s">
        <v>60</v>
      </c>
      <c r="B45" s="78">
        <f>IFERROR(INDEX(職能給!$B$5:$H$304,MATCH(D45,職能給!$A$5:$A$304,0),MATCH(C45,職能給!$B$4:$H$4,0))," ")</f>
        <v>41900</v>
      </c>
      <c r="C45" s="26">
        <f>IFERROR(VLOOKUP($K$9,資格給!$I$34:$L$50,3,FALSE)," ")</f>
        <v>1</v>
      </c>
      <c r="D45" s="26">
        <f>IFERROR(VLOOKUP($K$9,資格給!$I$34:$L$50,4,FALSE)," ")</f>
        <v>74</v>
      </c>
      <c r="G45" s="78"/>
      <c r="H45" s="26">
        <f>C45</f>
        <v>1</v>
      </c>
      <c r="I45" s="26">
        <f>D45+I42</f>
        <v>112</v>
      </c>
    </row>
    <row r="46" spans="1:9" s="26" customFormat="1" ht="22.5" hidden="1" customHeight="1" thickBot="1" x14ac:dyDescent="0.2">
      <c r="A46" s="79" t="s">
        <v>61</v>
      </c>
      <c r="B46" s="80">
        <f>IFERROR(VLOOKUP($K$9,資格給!$I$34:$L$50,2,FALSE)," ")</f>
        <v>3000</v>
      </c>
      <c r="C46" s="81" t="str">
        <f>IFERROR(VLOOKUP(K9,#REF!,2,FALSE)," ")</f>
        <v xml:space="preserve"> </v>
      </c>
      <c r="D46" s="79"/>
      <c r="G46" s="82"/>
    </row>
    <row r="47" spans="1:9" s="26" customFormat="1" ht="22.5" hidden="1" customHeight="1" thickTop="1" x14ac:dyDescent="0.15">
      <c r="A47" s="26" t="s">
        <v>2</v>
      </c>
      <c r="B47" s="76">
        <f>SUM(B44:B46)</f>
        <v>169100</v>
      </c>
      <c r="C47" s="78"/>
      <c r="D47" s="83"/>
      <c r="E47" s="76"/>
      <c r="F47" s="76"/>
    </row>
    <row r="48" spans="1:9" ht="39.75" hidden="1" customHeight="1" x14ac:dyDescent="0.15">
      <c r="A48" s="76">
        <f>B44</f>
        <v>124200</v>
      </c>
    </row>
    <row r="49" spans="1:12" ht="39.75" hidden="1" customHeight="1" x14ac:dyDescent="0.15">
      <c r="A49" s="78">
        <f>IFERROR(INDEX(職能給!$B$5:$H$304,MATCH(I45,職能給!$A$5:$A$304,0),MATCH(H45,職能給!$B$4:$H$4,0))," ")</f>
        <v>53300</v>
      </c>
    </row>
    <row r="50" spans="1:12" ht="39.75" hidden="1" customHeight="1" thickBot="1" x14ac:dyDescent="0.2">
      <c r="A50" s="80">
        <f>B46</f>
        <v>3000</v>
      </c>
    </row>
    <row r="51" spans="1:12" ht="21.75" customHeight="1" x14ac:dyDescent="0.15">
      <c r="L51" s="105" t="s">
        <v>153</v>
      </c>
    </row>
    <row r="52" spans="1:12" ht="39.75" customHeight="1" x14ac:dyDescent="0.15">
      <c r="A52" s="33" t="s">
        <v>73</v>
      </c>
      <c r="B52" s="112" t="s">
        <v>77</v>
      </c>
      <c r="C52" s="113"/>
      <c r="D52" s="112" t="s">
        <v>76</v>
      </c>
      <c r="E52" s="114"/>
      <c r="F52" s="114"/>
      <c r="G52" s="113"/>
      <c r="H52" s="112" t="s">
        <v>78</v>
      </c>
      <c r="I52" s="114"/>
      <c r="J52" s="114"/>
      <c r="K52" s="114"/>
      <c r="L52" s="153"/>
    </row>
    <row r="53" spans="1:12" ht="39.75" customHeight="1" x14ac:dyDescent="0.15">
      <c r="A53" s="97">
        <f>SUM(A48:A50)</f>
        <v>180500</v>
      </c>
      <c r="B53" s="84" t="s">
        <v>75</v>
      </c>
      <c r="C53" s="98">
        <f>A53</f>
        <v>180500</v>
      </c>
      <c r="D53" s="122" t="s">
        <v>166</v>
      </c>
      <c r="E53" s="123"/>
      <c r="F53" s="124"/>
      <c r="G53" s="115">
        <f>IF($K$9="無",(C53+C54)*2.8,(C53+C54)*4)</f>
        <v>792000</v>
      </c>
      <c r="H53" s="136">
        <f>C57*12+D57</f>
        <v>3295200</v>
      </c>
      <c r="I53" s="137"/>
      <c r="J53" s="137"/>
      <c r="K53" s="137"/>
      <c r="L53" s="138"/>
    </row>
    <row r="54" spans="1:12" ht="39.75" customHeight="1" x14ac:dyDescent="0.15">
      <c r="B54" s="84" t="s">
        <v>79</v>
      </c>
      <c r="C54" s="98">
        <f>$D$41</f>
        <v>17500</v>
      </c>
      <c r="D54" s="125"/>
      <c r="E54" s="126"/>
      <c r="F54" s="127"/>
      <c r="G54" s="116"/>
      <c r="H54" s="139"/>
      <c r="I54" s="140"/>
      <c r="J54" s="140"/>
      <c r="K54" s="140"/>
      <c r="L54" s="141"/>
    </row>
    <row r="55" spans="1:12" ht="39.75" customHeight="1" x14ac:dyDescent="0.15">
      <c r="B55" s="85" t="s">
        <v>164</v>
      </c>
      <c r="C55" s="98">
        <v>5200</v>
      </c>
      <c r="D55" s="117" t="s">
        <v>156</v>
      </c>
      <c r="E55" s="118"/>
      <c r="F55" s="118"/>
      <c r="G55" s="119"/>
      <c r="H55" s="139"/>
      <c r="I55" s="140"/>
      <c r="J55" s="140"/>
      <c r="K55" s="140"/>
      <c r="L55" s="141"/>
    </row>
    <row r="56" spans="1:12" ht="39.75" customHeight="1" x14ac:dyDescent="0.15">
      <c r="B56" s="86" t="s">
        <v>80</v>
      </c>
      <c r="C56" s="98">
        <f>$C$35</f>
        <v>5400</v>
      </c>
      <c r="D56" s="117" t="s">
        <v>135</v>
      </c>
      <c r="E56" s="118"/>
      <c r="F56" s="118"/>
      <c r="G56" s="119"/>
      <c r="H56" s="142"/>
      <c r="I56" s="143"/>
      <c r="J56" s="143"/>
      <c r="K56" s="143"/>
      <c r="L56" s="144"/>
    </row>
    <row r="57" spans="1:12" ht="39.75" customHeight="1" x14ac:dyDescent="0.25">
      <c r="B57" s="87" t="s">
        <v>165</v>
      </c>
      <c r="C57" s="99">
        <f>SUM(C53:C56)</f>
        <v>208600</v>
      </c>
      <c r="D57" s="148">
        <f>G53</f>
        <v>792000</v>
      </c>
      <c r="E57" s="149"/>
      <c r="F57" s="149"/>
      <c r="G57" s="150"/>
      <c r="H57" s="145"/>
      <c r="I57" s="146"/>
      <c r="J57" s="146"/>
      <c r="K57" s="146"/>
      <c r="L57" s="147"/>
    </row>
  </sheetData>
  <sheetProtection algorithmName="SHA-512" hashValue="U+ugLGTykKiprEzLvK3LTTCrdmJ1jOVeXldDa6Ck/Tm1GniZJyD9OlFAB99cyRkjcFtE6P1d0JV+/N7+nfNztA==" saltValue="RJ3GAXYJhA9PYgzFqcRTgw==" spinCount="100000" sheet="1" objects="1" scenarios="1"/>
  <protectedRanges>
    <protectedRange sqref="C37:C40" name="範囲6"/>
    <protectedRange sqref="B35" name="範囲5"/>
    <protectedRange sqref="I13:K20" name="範囲4"/>
    <protectedRange sqref="A13:F20" name="範囲3"/>
    <protectedRange sqref="D7" name="範囲2"/>
    <protectedRange sqref="D4:F4" name="範囲1"/>
  </protectedRanges>
  <mergeCells count="21">
    <mergeCell ref="K9:L9"/>
    <mergeCell ref="D53:F54"/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  <mergeCell ref="H53:L57"/>
    <mergeCell ref="D55:G55"/>
    <mergeCell ref="D57:G57"/>
    <mergeCell ref="A22:L22"/>
    <mergeCell ref="H52:L52"/>
    <mergeCell ref="C30:G31"/>
    <mergeCell ref="B52:C52"/>
    <mergeCell ref="D52:G52"/>
    <mergeCell ref="G53:G54"/>
    <mergeCell ref="D56:G56"/>
  </mergeCells>
  <phoneticPr fontId="3"/>
  <dataValidations count="14">
    <dataValidation type="list" allowBlank="1" showInputMessage="1" showErrorMessage="1" sqref="C13:C20" xr:uid="{00000000-0002-0000-0000-000000000000}">
      <formula1>有無</formula1>
    </dataValidation>
    <dataValidation type="list" allowBlank="1" showInputMessage="1" showErrorMessage="1" sqref="F13:F20 K13:K20 F4" xr:uid="{00000000-0002-0000-0000-000001000000}">
      <formula1>日</formula1>
    </dataValidation>
    <dataValidation type="list" allowBlank="1" showInputMessage="1" showErrorMessage="1" sqref="B9 L8 O10" xr:uid="{00000000-0002-0000-0000-000002000000}">
      <formula1>学歴</formula1>
    </dataValidation>
    <dataValidation type="list" allowBlank="1" showInputMessage="1" showErrorMessage="1" sqref="G9" xr:uid="{00000000-0002-0000-0000-000003000000}">
      <formula1>職種</formula1>
    </dataValidation>
    <dataValidation type="list" allowBlank="1" showInputMessage="1" showErrorMessage="1" sqref="K9" xr:uid="{00000000-0002-0000-0000-000004000000}">
      <formula1>資格</formula1>
    </dataValidation>
    <dataValidation type="list" allowBlank="1" showInputMessage="1" showErrorMessage="1" sqref="C37" xr:uid="{BD4973BB-78EB-480B-BC2B-223D46DED486}">
      <formula1>配偶者扶養有無</formula1>
    </dataValidation>
    <dataValidation type="list" allowBlank="1" showInputMessage="1" showErrorMessage="1" sqref="C38" xr:uid="{BC57690F-A5A7-4971-90B6-7A748520FD39}">
      <formula1>配偶者無し</formula1>
    </dataValidation>
    <dataValidation type="list" allowBlank="1" showInputMessage="1" showErrorMessage="1" sqref="D4" xr:uid="{8BE7533D-1FA4-4A0C-A758-B379801F700A}">
      <formula1>西暦</formula1>
    </dataValidation>
    <dataValidation type="list" allowBlank="1" showInputMessage="1" showErrorMessage="1" sqref="E4 E13:E20 J13:J20" xr:uid="{47C585B0-E33E-491F-AB55-05F3DB457F4B}">
      <formula1>月</formula1>
    </dataValidation>
    <dataValidation type="list" allowBlank="1" showInputMessage="1" showErrorMessage="1" sqref="D7" xr:uid="{BC430B64-43DF-423F-B45E-2DB404F8D335}">
      <formula1>就職年</formula1>
    </dataValidation>
    <dataValidation type="list" allowBlank="1" showInputMessage="1" showErrorMessage="1" sqref="A13:B20" xr:uid="{60722563-4B17-47EB-A822-F1233D3352F3}">
      <formula1>事業所</formula1>
    </dataValidation>
    <dataValidation type="list" allowBlank="1" showInputMessage="1" showErrorMessage="1" sqref="D13:D20 I13:I20" xr:uid="{C7754DDF-F002-43D2-B79D-950DC31D956C}">
      <formula1>西暦2</formula1>
    </dataValidation>
    <dataValidation type="list" allowBlank="1" showInputMessage="1" showErrorMessage="1" sqref="C39:C40" xr:uid="{53F08329-3E4F-40D5-A238-88C713F296AA}">
      <formula1>人数</formula1>
    </dataValidation>
    <dataValidation type="list" allowBlank="1" showInputMessage="1" showErrorMessage="1" sqref="B35" xr:uid="{7649D060-76FF-408E-8072-05E302FEAF14}">
      <formula1>キロ</formula1>
    </dataValidation>
  </dataValidations>
  <pageMargins left="0.7" right="0.7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5"/>
  <sheetViews>
    <sheetView topLeftCell="A4" workbookViewId="0">
      <selection activeCell="O21" sqref="O21"/>
    </sheetView>
  </sheetViews>
  <sheetFormatPr defaultRowHeight="13.5" x14ac:dyDescent="0.15"/>
  <cols>
    <col min="1" max="4" width="9" style="1"/>
    <col min="5" max="14" width="4.5" style="1" customWidth="1"/>
    <col min="15" max="16384" width="9" style="1"/>
  </cols>
  <sheetData>
    <row r="1" spans="1:4" x14ac:dyDescent="0.15">
      <c r="A1" s="2" t="s">
        <v>10</v>
      </c>
    </row>
    <row r="3" spans="1:4" x14ac:dyDescent="0.15">
      <c r="A3" s="1">
        <v>18</v>
      </c>
      <c r="B3" s="1">
        <v>117400</v>
      </c>
      <c r="C3" s="1">
        <v>113200</v>
      </c>
      <c r="D3" s="1">
        <f>B3-C3</f>
        <v>4200</v>
      </c>
    </row>
    <row r="4" spans="1:4" x14ac:dyDescent="0.15">
      <c r="A4" s="1">
        <v>19</v>
      </c>
      <c r="B4" s="1">
        <v>117800</v>
      </c>
      <c r="C4" s="1">
        <f>C3+400</f>
        <v>113600</v>
      </c>
      <c r="D4" s="1">
        <f t="shared" ref="D4:D55" si="0">B4-C4</f>
        <v>4200</v>
      </c>
    </row>
    <row r="5" spans="1:4" x14ac:dyDescent="0.15">
      <c r="A5" s="1">
        <v>20</v>
      </c>
      <c r="B5" s="1">
        <v>118200</v>
      </c>
      <c r="C5" s="1">
        <f t="shared" ref="C5:C16" si="1">C4+400</f>
        <v>114000</v>
      </c>
      <c r="D5" s="1">
        <f t="shared" si="0"/>
        <v>4200</v>
      </c>
    </row>
    <row r="6" spans="1:4" x14ac:dyDescent="0.15">
      <c r="A6" s="1">
        <v>21</v>
      </c>
      <c r="B6" s="1">
        <v>118600</v>
      </c>
      <c r="C6" s="1">
        <f t="shared" si="1"/>
        <v>114400</v>
      </c>
      <c r="D6" s="1">
        <f t="shared" si="0"/>
        <v>4200</v>
      </c>
    </row>
    <row r="7" spans="1:4" x14ac:dyDescent="0.15">
      <c r="A7" s="1">
        <v>22</v>
      </c>
      <c r="B7" s="1">
        <v>119000</v>
      </c>
      <c r="C7" s="1">
        <f t="shared" si="1"/>
        <v>114800</v>
      </c>
      <c r="D7" s="1">
        <f t="shared" si="0"/>
        <v>4200</v>
      </c>
    </row>
    <row r="8" spans="1:4" x14ac:dyDescent="0.15">
      <c r="A8" s="1">
        <v>23</v>
      </c>
      <c r="B8" s="1">
        <v>119400</v>
      </c>
      <c r="C8" s="1">
        <f t="shared" si="1"/>
        <v>115200</v>
      </c>
      <c r="D8" s="1">
        <f t="shared" si="0"/>
        <v>4200</v>
      </c>
    </row>
    <row r="9" spans="1:4" x14ac:dyDescent="0.15">
      <c r="A9" s="1">
        <v>24</v>
      </c>
      <c r="B9" s="1">
        <v>119800</v>
      </c>
      <c r="C9" s="1">
        <f t="shared" si="1"/>
        <v>115600</v>
      </c>
      <c r="D9" s="1">
        <f t="shared" si="0"/>
        <v>4200</v>
      </c>
    </row>
    <row r="10" spans="1:4" x14ac:dyDescent="0.15">
      <c r="A10" s="1">
        <v>25</v>
      </c>
      <c r="B10" s="1">
        <v>120200</v>
      </c>
      <c r="C10" s="1">
        <f t="shared" si="1"/>
        <v>116000</v>
      </c>
      <c r="D10" s="1">
        <f t="shared" si="0"/>
        <v>4200</v>
      </c>
    </row>
    <row r="11" spans="1:4" x14ac:dyDescent="0.15">
      <c r="A11" s="1">
        <v>26</v>
      </c>
      <c r="B11" s="1">
        <v>120600</v>
      </c>
      <c r="C11" s="1">
        <f t="shared" si="1"/>
        <v>116400</v>
      </c>
      <c r="D11" s="1">
        <f t="shared" si="0"/>
        <v>4200</v>
      </c>
    </row>
    <row r="12" spans="1:4" x14ac:dyDescent="0.15">
      <c r="A12" s="1">
        <v>27</v>
      </c>
      <c r="B12" s="1">
        <v>121000</v>
      </c>
      <c r="C12" s="1">
        <f t="shared" si="1"/>
        <v>116800</v>
      </c>
      <c r="D12" s="1">
        <f t="shared" si="0"/>
        <v>4200</v>
      </c>
    </row>
    <row r="13" spans="1:4" x14ac:dyDescent="0.15">
      <c r="A13" s="1">
        <v>28</v>
      </c>
      <c r="B13" s="1">
        <v>121400</v>
      </c>
      <c r="C13" s="1">
        <f t="shared" si="1"/>
        <v>117200</v>
      </c>
      <c r="D13" s="1">
        <f t="shared" si="0"/>
        <v>4200</v>
      </c>
    </row>
    <row r="14" spans="1:4" x14ac:dyDescent="0.15">
      <c r="A14" s="1">
        <v>29</v>
      </c>
      <c r="B14" s="1">
        <v>121800</v>
      </c>
      <c r="C14" s="1">
        <f t="shared" si="1"/>
        <v>117600</v>
      </c>
      <c r="D14" s="1">
        <f t="shared" si="0"/>
        <v>4200</v>
      </c>
    </row>
    <row r="15" spans="1:4" x14ac:dyDescent="0.15">
      <c r="A15" s="1">
        <v>30</v>
      </c>
      <c r="B15" s="1">
        <v>122200</v>
      </c>
      <c r="C15" s="1">
        <f t="shared" si="1"/>
        <v>118000</v>
      </c>
      <c r="D15" s="1">
        <f t="shared" si="0"/>
        <v>4200</v>
      </c>
    </row>
    <row r="16" spans="1:4" x14ac:dyDescent="0.15">
      <c r="A16" s="1">
        <v>31</v>
      </c>
      <c r="B16" s="1">
        <v>122400</v>
      </c>
      <c r="C16" s="1">
        <f t="shared" si="1"/>
        <v>118400</v>
      </c>
      <c r="D16" s="1">
        <f t="shared" si="0"/>
        <v>4000</v>
      </c>
    </row>
    <row r="17" spans="1:4" x14ac:dyDescent="0.15">
      <c r="A17" s="1">
        <v>32</v>
      </c>
      <c r="B17" s="1">
        <v>122600</v>
      </c>
      <c r="C17" s="1">
        <f>C16+200</f>
        <v>118600</v>
      </c>
      <c r="D17" s="1">
        <f t="shared" si="0"/>
        <v>4000</v>
      </c>
    </row>
    <row r="18" spans="1:4" x14ac:dyDescent="0.15">
      <c r="A18" s="1">
        <v>33</v>
      </c>
      <c r="B18" s="1">
        <v>122800</v>
      </c>
      <c r="C18" s="1">
        <f t="shared" ref="C18:C26" si="2">C17+200</f>
        <v>118800</v>
      </c>
      <c r="D18" s="1">
        <f t="shared" si="0"/>
        <v>4000</v>
      </c>
    </row>
    <row r="19" spans="1:4" x14ac:dyDescent="0.15">
      <c r="A19" s="1">
        <v>34</v>
      </c>
      <c r="B19" s="1">
        <v>123000</v>
      </c>
      <c r="C19" s="1">
        <f t="shared" si="2"/>
        <v>119000</v>
      </c>
      <c r="D19" s="1">
        <f t="shared" si="0"/>
        <v>4000</v>
      </c>
    </row>
    <row r="20" spans="1:4" x14ac:dyDescent="0.15">
      <c r="A20" s="1">
        <v>35</v>
      </c>
      <c r="B20" s="1">
        <v>123200</v>
      </c>
      <c r="C20" s="1">
        <f t="shared" si="2"/>
        <v>119200</v>
      </c>
      <c r="D20" s="1">
        <f t="shared" si="0"/>
        <v>4000</v>
      </c>
    </row>
    <row r="21" spans="1:4" x14ac:dyDescent="0.15">
      <c r="A21" s="1">
        <v>36</v>
      </c>
      <c r="B21" s="1">
        <v>123400</v>
      </c>
      <c r="C21" s="1">
        <f t="shared" si="2"/>
        <v>119400</v>
      </c>
      <c r="D21" s="1">
        <f t="shared" si="0"/>
        <v>4000</v>
      </c>
    </row>
    <row r="22" spans="1:4" x14ac:dyDescent="0.15">
      <c r="A22" s="1">
        <v>37</v>
      </c>
      <c r="B22" s="1">
        <v>123600</v>
      </c>
      <c r="C22" s="1">
        <f t="shared" si="2"/>
        <v>119600</v>
      </c>
      <c r="D22" s="1">
        <f t="shared" si="0"/>
        <v>4000</v>
      </c>
    </row>
    <row r="23" spans="1:4" x14ac:dyDescent="0.15">
      <c r="A23" s="1">
        <v>38</v>
      </c>
      <c r="B23" s="1">
        <v>123800</v>
      </c>
      <c r="C23" s="1">
        <f t="shared" si="2"/>
        <v>119800</v>
      </c>
      <c r="D23" s="1">
        <f t="shared" si="0"/>
        <v>4000</v>
      </c>
    </row>
    <row r="24" spans="1:4" x14ac:dyDescent="0.15">
      <c r="A24" s="1">
        <v>39</v>
      </c>
      <c r="B24" s="1">
        <v>124000</v>
      </c>
      <c r="C24" s="1">
        <f t="shared" si="2"/>
        <v>120000</v>
      </c>
      <c r="D24" s="1">
        <f t="shared" si="0"/>
        <v>4000</v>
      </c>
    </row>
    <row r="25" spans="1:4" x14ac:dyDescent="0.15">
      <c r="A25" s="1">
        <v>40</v>
      </c>
      <c r="B25" s="1">
        <v>124200</v>
      </c>
      <c r="C25" s="1">
        <f t="shared" si="2"/>
        <v>120200</v>
      </c>
      <c r="D25" s="1">
        <f t="shared" si="0"/>
        <v>4000</v>
      </c>
    </row>
    <row r="26" spans="1:4" x14ac:dyDescent="0.15">
      <c r="A26" s="1">
        <v>41</v>
      </c>
      <c r="B26" s="1">
        <v>124200</v>
      </c>
      <c r="C26" s="1">
        <f t="shared" si="2"/>
        <v>120400</v>
      </c>
      <c r="D26" s="1">
        <f t="shared" si="0"/>
        <v>3800</v>
      </c>
    </row>
    <row r="27" spans="1:4" x14ac:dyDescent="0.15">
      <c r="A27" s="1">
        <v>42</v>
      </c>
      <c r="B27" s="1">
        <v>124200</v>
      </c>
      <c r="C27" s="1">
        <v>120400</v>
      </c>
      <c r="D27" s="1">
        <f t="shared" si="0"/>
        <v>3800</v>
      </c>
    </row>
    <row r="28" spans="1:4" x14ac:dyDescent="0.15">
      <c r="A28" s="1">
        <v>43</v>
      </c>
      <c r="B28" s="1">
        <v>124200</v>
      </c>
      <c r="C28" s="1">
        <v>120400</v>
      </c>
      <c r="D28" s="1">
        <f t="shared" si="0"/>
        <v>3800</v>
      </c>
    </row>
    <row r="29" spans="1:4" x14ac:dyDescent="0.15">
      <c r="A29" s="1">
        <v>44</v>
      </c>
      <c r="B29" s="1">
        <v>124200</v>
      </c>
      <c r="C29" s="1">
        <v>120400</v>
      </c>
      <c r="D29" s="1">
        <f t="shared" si="0"/>
        <v>3800</v>
      </c>
    </row>
    <row r="30" spans="1:4" x14ac:dyDescent="0.15">
      <c r="A30" s="1">
        <v>45</v>
      </c>
      <c r="B30" s="1">
        <v>124200</v>
      </c>
      <c r="C30" s="1">
        <v>120400</v>
      </c>
      <c r="D30" s="1">
        <f t="shared" si="0"/>
        <v>3800</v>
      </c>
    </row>
    <row r="31" spans="1:4" x14ac:dyDescent="0.15">
      <c r="A31" s="1">
        <v>46</v>
      </c>
      <c r="B31" s="1">
        <v>124200</v>
      </c>
      <c r="C31" s="1">
        <v>120400</v>
      </c>
      <c r="D31" s="1">
        <f t="shared" si="0"/>
        <v>3800</v>
      </c>
    </row>
    <row r="32" spans="1:4" x14ac:dyDescent="0.15">
      <c r="A32" s="1">
        <v>47</v>
      </c>
      <c r="B32" s="1">
        <v>124200</v>
      </c>
      <c r="C32" s="1">
        <v>120400</v>
      </c>
      <c r="D32" s="1">
        <f t="shared" si="0"/>
        <v>3800</v>
      </c>
    </row>
    <row r="33" spans="1:4" x14ac:dyDescent="0.15">
      <c r="A33" s="1">
        <v>48</v>
      </c>
      <c r="B33" s="1">
        <v>124200</v>
      </c>
      <c r="C33" s="1">
        <v>120400</v>
      </c>
      <c r="D33" s="1">
        <f t="shared" si="0"/>
        <v>3800</v>
      </c>
    </row>
    <row r="34" spans="1:4" x14ac:dyDescent="0.15">
      <c r="A34" s="1">
        <v>49</v>
      </c>
      <c r="B34" s="1">
        <v>124200</v>
      </c>
      <c r="C34" s="1">
        <v>120400</v>
      </c>
      <c r="D34" s="1">
        <f t="shared" si="0"/>
        <v>3800</v>
      </c>
    </row>
    <row r="35" spans="1:4" x14ac:dyDescent="0.15">
      <c r="A35" s="1">
        <v>50</v>
      </c>
      <c r="B35" s="1">
        <v>124200</v>
      </c>
      <c r="C35" s="1">
        <v>120400</v>
      </c>
      <c r="D35" s="1">
        <f t="shared" si="0"/>
        <v>3800</v>
      </c>
    </row>
    <row r="36" spans="1:4" x14ac:dyDescent="0.15">
      <c r="A36" s="1">
        <v>51</v>
      </c>
      <c r="B36" s="1">
        <v>124200</v>
      </c>
      <c r="C36" s="1">
        <v>120400</v>
      </c>
      <c r="D36" s="1">
        <f t="shared" si="0"/>
        <v>3800</v>
      </c>
    </row>
    <row r="37" spans="1:4" x14ac:dyDescent="0.15">
      <c r="A37" s="1">
        <v>52</v>
      </c>
      <c r="B37" s="1">
        <v>124200</v>
      </c>
      <c r="C37" s="1">
        <v>120400</v>
      </c>
      <c r="D37" s="1">
        <f t="shared" si="0"/>
        <v>3800</v>
      </c>
    </row>
    <row r="38" spans="1:4" x14ac:dyDescent="0.15">
      <c r="A38" s="1">
        <v>53</v>
      </c>
      <c r="B38" s="1">
        <v>124200</v>
      </c>
      <c r="C38" s="1">
        <v>120400</v>
      </c>
      <c r="D38" s="1">
        <f t="shared" si="0"/>
        <v>3800</v>
      </c>
    </row>
    <row r="39" spans="1:4" x14ac:dyDescent="0.15">
      <c r="A39" s="1">
        <v>54</v>
      </c>
      <c r="B39" s="1">
        <v>124200</v>
      </c>
      <c r="C39" s="1">
        <v>120400</v>
      </c>
      <c r="D39" s="1">
        <f t="shared" si="0"/>
        <v>3800</v>
      </c>
    </row>
    <row r="40" spans="1:4" x14ac:dyDescent="0.15">
      <c r="A40" s="1">
        <v>55</v>
      </c>
      <c r="B40" s="1">
        <v>124200</v>
      </c>
      <c r="C40" s="1">
        <v>120400</v>
      </c>
      <c r="D40" s="1">
        <f t="shared" si="0"/>
        <v>3800</v>
      </c>
    </row>
    <row r="41" spans="1:4" x14ac:dyDescent="0.15">
      <c r="A41" s="1">
        <v>56</v>
      </c>
      <c r="B41" s="1">
        <v>124200</v>
      </c>
      <c r="C41" s="1">
        <v>120400</v>
      </c>
      <c r="D41" s="1">
        <f t="shared" si="0"/>
        <v>3800</v>
      </c>
    </row>
    <row r="42" spans="1:4" x14ac:dyDescent="0.15">
      <c r="A42" s="1">
        <v>57</v>
      </c>
      <c r="B42" s="1">
        <v>124200</v>
      </c>
      <c r="C42" s="1">
        <v>120400</v>
      </c>
      <c r="D42" s="1">
        <f t="shared" si="0"/>
        <v>3800</v>
      </c>
    </row>
    <row r="43" spans="1:4" x14ac:dyDescent="0.15">
      <c r="A43" s="1">
        <v>58</v>
      </c>
      <c r="B43" s="1">
        <v>124200</v>
      </c>
      <c r="C43" s="1">
        <v>120400</v>
      </c>
      <c r="D43" s="1">
        <f t="shared" si="0"/>
        <v>3800</v>
      </c>
    </row>
    <row r="44" spans="1:4" x14ac:dyDescent="0.15">
      <c r="A44" s="1">
        <v>59</v>
      </c>
      <c r="B44" s="1">
        <v>124200</v>
      </c>
      <c r="C44" s="1">
        <v>120400</v>
      </c>
      <c r="D44" s="1">
        <f t="shared" si="0"/>
        <v>3800</v>
      </c>
    </row>
    <row r="45" spans="1:4" x14ac:dyDescent="0.15">
      <c r="A45" s="1">
        <v>60</v>
      </c>
      <c r="B45" s="1">
        <v>124200</v>
      </c>
      <c r="C45" s="1">
        <v>120400</v>
      </c>
      <c r="D45" s="1">
        <f t="shared" si="0"/>
        <v>3800</v>
      </c>
    </row>
    <row r="46" spans="1:4" x14ac:dyDescent="0.15">
      <c r="A46" s="1">
        <v>61</v>
      </c>
      <c r="B46" s="1">
        <v>124200</v>
      </c>
      <c r="C46" s="1">
        <v>120400</v>
      </c>
      <c r="D46" s="1">
        <f t="shared" si="0"/>
        <v>3800</v>
      </c>
    </row>
    <row r="47" spans="1:4" x14ac:dyDescent="0.15">
      <c r="A47" s="1">
        <v>62</v>
      </c>
      <c r="B47" s="1">
        <v>124200</v>
      </c>
      <c r="C47" s="1">
        <v>120400</v>
      </c>
      <c r="D47" s="1">
        <f t="shared" si="0"/>
        <v>3800</v>
      </c>
    </row>
    <row r="48" spans="1:4" x14ac:dyDescent="0.15">
      <c r="A48" s="1">
        <v>63</v>
      </c>
      <c r="B48" s="1">
        <v>124200</v>
      </c>
      <c r="C48" s="1">
        <v>120400</v>
      </c>
      <c r="D48" s="1">
        <f t="shared" si="0"/>
        <v>3800</v>
      </c>
    </row>
    <row r="49" spans="1:4" x14ac:dyDescent="0.15">
      <c r="A49" s="1">
        <v>64</v>
      </c>
      <c r="B49" s="1">
        <v>124200</v>
      </c>
      <c r="C49" s="1">
        <v>120400</v>
      </c>
      <c r="D49" s="1">
        <f t="shared" si="0"/>
        <v>3800</v>
      </c>
    </row>
    <row r="50" spans="1:4" x14ac:dyDescent="0.15">
      <c r="A50" s="1">
        <v>65</v>
      </c>
      <c r="B50" s="1">
        <v>124200</v>
      </c>
      <c r="C50" s="1">
        <v>120400</v>
      </c>
      <c r="D50" s="1">
        <f t="shared" si="0"/>
        <v>3800</v>
      </c>
    </row>
    <row r="51" spans="1:4" x14ac:dyDescent="0.15">
      <c r="A51" s="1">
        <v>66</v>
      </c>
      <c r="B51" s="1">
        <v>124200</v>
      </c>
      <c r="C51" s="1">
        <v>120400</v>
      </c>
      <c r="D51" s="1">
        <f t="shared" si="0"/>
        <v>3800</v>
      </c>
    </row>
    <row r="52" spans="1:4" x14ac:dyDescent="0.15">
      <c r="A52" s="1">
        <v>67</v>
      </c>
      <c r="B52" s="1">
        <v>124200</v>
      </c>
      <c r="C52" s="1">
        <v>120400</v>
      </c>
      <c r="D52" s="1">
        <f t="shared" si="0"/>
        <v>3800</v>
      </c>
    </row>
    <row r="53" spans="1:4" x14ac:dyDescent="0.15">
      <c r="A53" s="1">
        <v>68</v>
      </c>
      <c r="B53" s="1">
        <v>124200</v>
      </c>
      <c r="C53" s="1">
        <v>120400</v>
      </c>
      <c r="D53" s="1">
        <f t="shared" si="0"/>
        <v>3800</v>
      </c>
    </row>
    <row r="54" spans="1:4" x14ac:dyDescent="0.15">
      <c r="A54" s="1">
        <v>69</v>
      </c>
      <c r="B54" s="1">
        <v>124200</v>
      </c>
      <c r="C54" s="1">
        <v>120400</v>
      </c>
      <c r="D54" s="1">
        <f t="shared" si="0"/>
        <v>3800</v>
      </c>
    </row>
    <row r="55" spans="1:4" x14ac:dyDescent="0.15">
      <c r="A55" s="1">
        <v>70</v>
      </c>
      <c r="B55" s="1">
        <v>124200</v>
      </c>
      <c r="C55" s="1">
        <v>120400</v>
      </c>
      <c r="D55" s="1">
        <f t="shared" si="0"/>
        <v>3800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4"/>
  <sheetViews>
    <sheetView workbookViewId="0">
      <selection activeCell="J303" sqref="J303"/>
    </sheetView>
  </sheetViews>
  <sheetFormatPr defaultRowHeight="13.5" x14ac:dyDescent="0.15"/>
  <cols>
    <col min="1" max="16384" width="9" style="1"/>
  </cols>
  <sheetData>
    <row r="1" spans="1:8" ht="17.25" x14ac:dyDescent="0.15">
      <c r="B1" s="3" t="s">
        <v>11</v>
      </c>
    </row>
    <row r="4" spans="1:8" x14ac:dyDescent="0.15"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</row>
    <row r="5" spans="1:8" x14ac:dyDescent="0.15">
      <c r="A5" s="2">
        <v>1</v>
      </c>
      <c r="B5" s="1">
        <v>20000</v>
      </c>
    </row>
    <row r="6" spans="1:8" x14ac:dyDescent="0.15">
      <c r="A6" s="2">
        <v>2</v>
      </c>
      <c r="B6" s="1">
        <f>B5+300</f>
        <v>20300</v>
      </c>
    </row>
    <row r="7" spans="1:8" x14ac:dyDescent="0.15">
      <c r="A7" s="2">
        <v>3</v>
      </c>
      <c r="B7" s="1">
        <f t="shared" ref="B7:B70" si="0">B6+300</f>
        <v>20600</v>
      </c>
    </row>
    <row r="8" spans="1:8" x14ac:dyDescent="0.15">
      <c r="A8" s="2">
        <v>4</v>
      </c>
      <c r="B8" s="1">
        <f t="shared" si="0"/>
        <v>20900</v>
      </c>
    </row>
    <row r="9" spans="1:8" x14ac:dyDescent="0.15">
      <c r="A9" s="2">
        <v>5</v>
      </c>
      <c r="B9" s="1">
        <f t="shared" si="0"/>
        <v>21200</v>
      </c>
    </row>
    <row r="10" spans="1:8" x14ac:dyDescent="0.15">
      <c r="A10" s="2">
        <v>6</v>
      </c>
      <c r="B10" s="1">
        <f t="shared" si="0"/>
        <v>21500</v>
      </c>
      <c r="F10" s="1">
        <v>56100</v>
      </c>
      <c r="G10" s="1">
        <v>96700</v>
      </c>
      <c r="H10" s="1">
        <v>124400</v>
      </c>
    </row>
    <row r="11" spans="1:8" x14ac:dyDescent="0.15">
      <c r="A11" s="2">
        <v>7</v>
      </c>
      <c r="B11" s="1">
        <f t="shared" si="0"/>
        <v>21800</v>
      </c>
      <c r="F11" s="1">
        <f>F10+1000</f>
        <v>57100</v>
      </c>
      <c r="G11" s="1">
        <f>G10+1200</f>
        <v>97900</v>
      </c>
      <c r="H11" s="1">
        <f>H10+1500</f>
        <v>125900</v>
      </c>
    </row>
    <row r="12" spans="1:8" x14ac:dyDescent="0.15">
      <c r="A12" s="2">
        <v>8</v>
      </c>
      <c r="B12" s="1">
        <f t="shared" si="0"/>
        <v>22100</v>
      </c>
      <c r="F12" s="1">
        <f t="shared" ref="F12:F75" si="1">F11+1000</f>
        <v>58100</v>
      </c>
      <c r="G12" s="1">
        <f t="shared" ref="G12:G75" si="2">G11+1200</f>
        <v>99100</v>
      </c>
      <c r="H12" s="1">
        <f t="shared" ref="H12:H75" si="3">H11+1500</f>
        <v>127400</v>
      </c>
    </row>
    <row r="13" spans="1:8" x14ac:dyDescent="0.15">
      <c r="A13" s="2">
        <v>9</v>
      </c>
      <c r="B13" s="1">
        <f t="shared" si="0"/>
        <v>22400</v>
      </c>
      <c r="F13" s="1">
        <f t="shared" si="1"/>
        <v>59100</v>
      </c>
      <c r="G13" s="1">
        <f t="shared" si="2"/>
        <v>100300</v>
      </c>
      <c r="H13" s="1">
        <f t="shared" si="3"/>
        <v>128900</v>
      </c>
    </row>
    <row r="14" spans="1:8" x14ac:dyDescent="0.15">
      <c r="A14" s="2">
        <v>10</v>
      </c>
      <c r="B14" s="1">
        <f t="shared" si="0"/>
        <v>22700</v>
      </c>
      <c r="F14" s="1">
        <f t="shared" si="1"/>
        <v>60100</v>
      </c>
      <c r="G14" s="1">
        <f t="shared" si="2"/>
        <v>101500</v>
      </c>
      <c r="H14" s="1">
        <f t="shared" si="3"/>
        <v>130400</v>
      </c>
    </row>
    <row r="15" spans="1:8" x14ac:dyDescent="0.15">
      <c r="A15" s="2">
        <v>11</v>
      </c>
      <c r="B15" s="1">
        <f t="shared" si="0"/>
        <v>23000</v>
      </c>
      <c r="C15" s="1">
        <v>24000</v>
      </c>
      <c r="F15" s="1">
        <f t="shared" si="1"/>
        <v>61100</v>
      </c>
      <c r="G15" s="1">
        <f t="shared" si="2"/>
        <v>102700</v>
      </c>
      <c r="H15" s="1">
        <f t="shared" si="3"/>
        <v>131900</v>
      </c>
    </row>
    <row r="16" spans="1:8" x14ac:dyDescent="0.15">
      <c r="A16" s="2">
        <v>12</v>
      </c>
      <c r="B16" s="1">
        <f t="shared" si="0"/>
        <v>23300</v>
      </c>
      <c r="C16" s="1">
        <f>C15+400</f>
        <v>24400</v>
      </c>
      <c r="F16" s="1">
        <f t="shared" si="1"/>
        <v>62100</v>
      </c>
      <c r="G16" s="1">
        <f t="shared" si="2"/>
        <v>103900</v>
      </c>
      <c r="H16" s="1">
        <f t="shared" si="3"/>
        <v>133400</v>
      </c>
    </row>
    <row r="17" spans="1:8" x14ac:dyDescent="0.15">
      <c r="A17" s="2">
        <v>13</v>
      </c>
      <c r="B17" s="1">
        <f t="shared" si="0"/>
        <v>23600</v>
      </c>
      <c r="C17" s="1">
        <f t="shared" ref="C17:C80" si="4">C16+400</f>
        <v>24800</v>
      </c>
      <c r="F17" s="1">
        <f t="shared" si="1"/>
        <v>63100</v>
      </c>
      <c r="G17" s="1">
        <f t="shared" si="2"/>
        <v>105100</v>
      </c>
      <c r="H17" s="1">
        <f t="shared" si="3"/>
        <v>134900</v>
      </c>
    </row>
    <row r="18" spans="1:8" x14ac:dyDescent="0.15">
      <c r="A18" s="2">
        <v>14</v>
      </c>
      <c r="B18" s="1">
        <f t="shared" si="0"/>
        <v>23900</v>
      </c>
      <c r="C18" s="1">
        <f t="shared" si="4"/>
        <v>25200</v>
      </c>
      <c r="F18" s="1">
        <f t="shared" si="1"/>
        <v>64100</v>
      </c>
      <c r="G18" s="1">
        <f t="shared" si="2"/>
        <v>106300</v>
      </c>
      <c r="H18" s="1">
        <f t="shared" si="3"/>
        <v>136400</v>
      </c>
    </row>
    <row r="19" spans="1:8" x14ac:dyDescent="0.15">
      <c r="A19" s="2">
        <v>15</v>
      </c>
      <c r="B19" s="1">
        <f t="shared" si="0"/>
        <v>24200</v>
      </c>
      <c r="C19" s="1">
        <f t="shared" si="4"/>
        <v>25600</v>
      </c>
      <c r="F19" s="1">
        <f t="shared" si="1"/>
        <v>65100</v>
      </c>
      <c r="G19" s="1">
        <f t="shared" si="2"/>
        <v>107500</v>
      </c>
      <c r="H19" s="1">
        <f t="shared" si="3"/>
        <v>137900</v>
      </c>
    </row>
    <row r="20" spans="1:8" x14ac:dyDescent="0.15">
      <c r="A20" s="2">
        <v>16</v>
      </c>
      <c r="B20" s="1">
        <f t="shared" si="0"/>
        <v>24500</v>
      </c>
      <c r="C20" s="1">
        <f t="shared" si="4"/>
        <v>26000</v>
      </c>
      <c r="F20" s="1">
        <f t="shared" si="1"/>
        <v>66100</v>
      </c>
      <c r="G20" s="1">
        <f t="shared" si="2"/>
        <v>108700</v>
      </c>
      <c r="H20" s="1">
        <f t="shared" si="3"/>
        <v>139400</v>
      </c>
    </row>
    <row r="21" spans="1:8" x14ac:dyDescent="0.15">
      <c r="A21" s="2">
        <v>17</v>
      </c>
      <c r="B21" s="1">
        <f t="shared" si="0"/>
        <v>24800</v>
      </c>
      <c r="C21" s="1">
        <f t="shared" si="4"/>
        <v>26400</v>
      </c>
      <c r="F21" s="1">
        <f t="shared" si="1"/>
        <v>67100</v>
      </c>
      <c r="G21" s="1">
        <f t="shared" si="2"/>
        <v>109900</v>
      </c>
      <c r="H21" s="1">
        <f t="shared" si="3"/>
        <v>140900</v>
      </c>
    </row>
    <row r="22" spans="1:8" x14ac:dyDescent="0.15">
      <c r="A22" s="2">
        <v>18</v>
      </c>
      <c r="B22" s="1">
        <f t="shared" si="0"/>
        <v>25100</v>
      </c>
      <c r="C22" s="1">
        <f t="shared" si="4"/>
        <v>26800</v>
      </c>
      <c r="F22" s="1">
        <f t="shared" si="1"/>
        <v>68100</v>
      </c>
      <c r="G22" s="1">
        <f t="shared" si="2"/>
        <v>111100</v>
      </c>
      <c r="H22" s="1">
        <f t="shared" si="3"/>
        <v>142400</v>
      </c>
    </row>
    <row r="23" spans="1:8" x14ac:dyDescent="0.15">
      <c r="A23" s="2">
        <v>19</v>
      </c>
      <c r="B23" s="1">
        <f t="shared" si="0"/>
        <v>25400</v>
      </c>
      <c r="C23" s="1">
        <f t="shared" si="4"/>
        <v>27200</v>
      </c>
      <c r="F23" s="1">
        <f t="shared" si="1"/>
        <v>69100</v>
      </c>
      <c r="G23" s="1">
        <f t="shared" si="2"/>
        <v>112300</v>
      </c>
      <c r="H23" s="1">
        <f t="shared" si="3"/>
        <v>143900</v>
      </c>
    </row>
    <row r="24" spans="1:8" x14ac:dyDescent="0.15">
      <c r="A24" s="2">
        <v>20</v>
      </c>
      <c r="B24" s="1">
        <f t="shared" si="0"/>
        <v>25700</v>
      </c>
      <c r="C24" s="1">
        <f t="shared" si="4"/>
        <v>27600</v>
      </c>
      <c r="F24" s="1">
        <f t="shared" si="1"/>
        <v>70100</v>
      </c>
      <c r="G24" s="1">
        <f t="shared" si="2"/>
        <v>113500</v>
      </c>
      <c r="H24" s="1">
        <f t="shared" si="3"/>
        <v>145400</v>
      </c>
    </row>
    <row r="25" spans="1:8" x14ac:dyDescent="0.15">
      <c r="A25" s="2">
        <v>21</v>
      </c>
      <c r="B25" s="1">
        <f t="shared" si="0"/>
        <v>26000</v>
      </c>
      <c r="C25" s="1">
        <f t="shared" si="4"/>
        <v>28000</v>
      </c>
      <c r="D25" s="1">
        <v>34300</v>
      </c>
      <c r="F25" s="1">
        <f t="shared" si="1"/>
        <v>71100</v>
      </c>
      <c r="G25" s="1">
        <f t="shared" si="2"/>
        <v>114700</v>
      </c>
      <c r="H25" s="1">
        <f t="shared" si="3"/>
        <v>146900</v>
      </c>
    </row>
    <row r="26" spans="1:8" x14ac:dyDescent="0.15">
      <c r="A26" s="2">
        <v>22</v>
      </c>
      <c r="B26" s="1">
        <f t="shared" si="0"/>
        <v>26300</v>
      </c>
      <c r="C26" s="1">
        <f t="shared" si="4"/>
        <v>28400</v>
      </c>
      <c r="D26" s="1">
        <f>D25+500</f>
        <v>34800</v>
      </c>
      <c r="F26" s="1">
        <f t="shared" si="1"/>
        <v>72100</v>
      </c>
      <c r="G26" s="1">
        <f t="shared" si="2"/>
        <v>115900</v>
      </c>
      <c r="H26" s="1">
        <f t="shared" si="3"/>
        <v>148400</v>
      </c>
    </row>
    <row r="27" spans="1:8" x14ac:dyDescent="0.15">
      <c r="A27" s="2">
        <v>23</v>
      </c>
      <c r="B27" s="1">
        <f t="shared" si="0"/>
        <v>26600</v>
      </c>
      <c r="C27" s="1">
        <f t="shared" si="4"/>
        <v>28800</v>
      </c>
      <c r="D27" s="1">
        <f t="shared" ref="D27:D90" si="5">D26+500</f>
        <v>35300</v>
      </c>
      <c r="F27" s="1">
        <f t="shared" si="1"/>
        <v>73100</v>
      </c>
      <c r="G27" s="1">
        <f t="shared" si="2"/>
        <v>117100</v>
      </c>
      <c r="H27" s="1">
        <f t="shared" si="3"/>
        <v>149900</v>
      </c>
    </row>
    <row r="28" spans="1:8" x14ac:dyDescent="0.15">
      <c r="A28" s="2">
        <v>24</v>
      </c>
      <c r="B28" s="1">
        <f t="shared" si="0"/>
        <v>26900</v>
      </c>
      <c r="C28" s="1">
        <f t="shared" si="4"/>
        <v>29200</v>
      </c>
      <c r="D28" s="1">
        <f t="shared" si="5"/>
        <v>35800</v>
      </c>
      <c r="F28" s="1">
        <f t="shared" si="1"/>
        <v>74100</v>
      </c>
      <c r="G28" s="1">
        <f t="shared" si="2"/>
        <v>118300</v>
      </c>
      <c r="H28" s="1">
        <f t="shared" si="3"/>
        <v>151400</v>
      </c>
    </row>
    <row r="29" spans="1:8" x14ac:dyDescent="0.15">
      <c r="A29" s="2">
        <v>25</v>
      </c>
      <c r="B29" s="1">
        <f t="shared" si="0"/>
        <v>27200</v>
      </c>
      <c r="C29" s="1">
        <f t="shared" si="4"/>
        <v>29600</v>
      </c>
      <c r="D29" s="1">
        <f t="shared" si="5"/>
        <v>36300</v>
      </c>
      <c r="F29" s="1">
        <f t="shared" si="1"/>
        <v>75100</v>
      </c>
      <c r="G29" s="1">
        <f t="shared" si="2"/>
        <v>119500</v>
      </c>
      <c r="H29" s="1">
        <f t="shared" si="3"/>
        <v>152900</v>
      </c>
    </row>
    <row r="30" spans="1:8" x14ac:dyDescent="0.15">
      <c r="A30" s="2">
        <v>26</v>
      </c>
      <c r="B30" s="1">
        <f t="shared" si="0"/>
        <v>27500</v>
      </c>
      <c r="C30" s="1">
        <f t="shared" si="4"/>
        <v>30000</v>
      </c>
      <c r="D30" s="1">
        <f t="shared" si="5"/>
        <v>36800</v>
      </c>
      <c r="F30" s="1">
        <f t="shared" si="1"/>
        <v>76100</v>
      </c>
      <c r="G30" s="1">
        <f t="shared" si="2"/>
        <v>120700</v>
      </c>
      <c r="H30" s="1">
        <f t="shared" si="3"/>
        <v>154400</v>
      </c>
    </row>
    <row r="31" spans="1:8" x14ac:dyDescent="0.15">
      <c r="A31" s="2">
        <v>27</v>
      </c>
      <c r="B31" s="1">
        <f t="shared" si="0"/>
        <v>27800</v>
      </c>
      <c r="C31" s="1">
        <f t="shared" si="4"/>
        <v>30400</v>
      </c>
      <c r="D31" s="1">
        <f t="shared" si="5"/>
        <v>37300</v>
      </c>
      <c r="F31" s="1">
        <f t="shared" si="1"/>
        <v>77100</v>
      </c>
      <c r="G31" s="1">
        <f t="shared" si="2"/>
        <v>121900</v>
      </c>
      <c r="H31" s="1">
        <f t="shared" si="3"/>
        <v>155900</v>
      </c>
    </row>
    <row r="32" spans="1:8" x14ac:dyDescent="0.15">
      <c r="A32" s="2">
        <v>28</v>
      </c>
      <c r="B32" s="1">
        <f t="shared" si="0"/>
        <v>28100</v>
      </c>
      <c r="C32" s="1">
        <f t="shared" si="4"/>
        <v>30800</v>
      </c>
      <c r="D32" s="1">
        <f t="shared" si="5"/>
        <v>37800</v>
      </c>
      <c r="F32" s="1">
        <f t="shared" si="1"/>
        <v>78100</v>
      </c>
      <c r="G32" s="1">
        <f t="shared" si="2"/>
        <v>123100</v>
      </c>
      <c r="H32" s="1">
        <f t="shared" si="3"/>
        <v>157400</v>
      </c>
    </row>
    <row r="33" spans="1:8" x14ac:dyDescent="0.15">
      <c r="A33" s="2">
        <v>29</v>
      </c>
      <c r="B33" s="1">
        <f t="shared" si="0"/>
        <v>28400</v>
      </c>
      <c r="C33" s="1">
        <f t="shared" si="4"/>
        <v>31200</v>
      </c>
      <c r="D33" s="1">
        <f t="shared" si="5"/>
        <v>38300</v>
      </c>
      <c r="F33" s="1">
        <f t="shared" si="1"/>
        <v>79100</v>
      </c>
      <c r="G33" s="1">
        <f t="shared" si="2"/>
        <v>124300</v>
      </c>
      <c r="H33" s="1">
        <f t="shared" si="3"/>
        <v>158900</v>
      </c>
    </row>
    <row r="34" spans="1:8" x14ac:dyDescent="0.15">
      <c r="A34" s="2">
        <v>30</v>
      </c>
      <c r="B34" s="1">
        <f t="shared" si="0"/>
        <v>28700</v>
      </c>
      <c r="C34" s="1">
        <f t="shared" si="4"/>
        <v>31600</v>
      </c>
      <c r="D34" s="1">
        <f t="shared" si="5"/>
        <v>38800</v>
      </c>
      <c r="F34" s="1">
        <f t="shared" si="1"/>
        <v>80100</v>
      </c>
      <c r="G34" s="1">
        <f t="shared" si="2"/>
        <v>125500</v>
      </c>
      <c r="H34" s="1">
        <f t="shared" si="3"/>
        <v>160400</v>
      </c>
    </row>
    <row r="35" spans="1:8" x14ac:dyDescent="0.15">
      <c r="A35" s="2">
        <v>31</v>
      </c>
      <c r="B35" s="1">
        <f t="shared" si="0"/>
        <v>29000</v>
      </c>
      <c r="C35" s="1">
        <f t="shared" si="4"/>
        <v>32000</v>
      </c>
      <c r="D35" s="1">
        <f t="shared" si="5"/>
        <v>39300</v>
      </c>
      <c r="F35" s="1">
        <f t="shared" si="1"/>
        <v>81100</v>
      </c>
      <c r="G35" s="1">
        <f t="shared" si="2"/>
        <v>126700</v>
      </c>
      <c r="H35" s="1">
        <f t="shared" si="3"/>
        <v>161900</v>
      </c>
    </row>
    <row r="36" spans="1:8" x14ac:dyDescent="0.15">
      <c r="A36" s="2">
        <v>32</v>
      </c>
      <c r="B36" s="1">
        <f t="shared" si="0"/>
        <v>29300</v>
      </c>
      <c r="C36" s="1">
        <f t="shared" si="4"/>
        <v>32400</v>
      </c>
      <c r="D36" s="1">
        <f t="shared" si="5"/>
        <v>39800</v>
      </c>
      <c r="F36" s="1">
        <f t="shared" si="1"/>
        <v>82100</v>
      </c>
      <c r="G36" s="1">
        <f t="shared" si="2"/>
        <v>127900</v>
      </c>
      <c r="H36" s="1">
        <f t="shared" si="3"/>
        <v>163400</v>
      </c>
    </row>
    <row r="37" spans="1:8" x14ac:dyDescent="0.15">
      <c r="A37" s="2">
        <v>33</v>
      </c>
      <c r="B37" s="1">
        <f t="shared" si="0"/>
        <v>29600</v>
      </c>
      <c r="C37" s="1">
        <f t="shared" si="4"/>
        <v>32800</v>
      </c>
      <c r="D37" s="1">
        <f t="shared" si="5"/>
        <v>40300</v>
      </c>
      <c r="F37" s="1">
        <f t="shared" si="1"/>
        <v>83100</v>
      </c>
      <c r="G37" s="1">
        <f t="shared" si="2"/>
        <v>129100</v>
      </c>
      <c r="H37" s="1">
        <f t="shared" si="3"/>
        <v>164900</v>
      </c>
    </row>
    <row r="38" spans="1:8" x14ac:dyDescent="0.15">
      <c r="A38" s="2">
        <v>34</v>
      </c>
      <c r="B38" s="1">
        <f t="shared" si="0"/>
        <v>29900</v>
      </c>
      <c r="C38" s="1">
        <f t="shared" si="4"/>
        <v>33200</v>
      </c>
      <c r="D38" s="1">
        <f t="shared" si="5"/>
        <v>40800</v>
      </c>
      <c r="F38" s="1">
        <f t="shared" si="1"/>
        <v>84100</v>
      </c>
      <c r="G38" s="1">
        <f t="shared" si="2"/>
        <v>130300</v>
      </c>
      <c r="H38" s="1">
        <f t="shared" si="3"/>
        <v>166400</v>
      </c>
    </row>
    <row r="39" spans="1:8" x14ac:dyDescent="0.15">
      <c r="A39" s="2">
        <v>35</v>
      </c>
      <c r="B39" s="1">
        <f t="shared" si="0"/>
        <v>30200</v>
      </c>
      <c r="C39" s="1">
        <f t="shared" si="4"/>
        <v>33600</v>
      </c>
      <c r="D39" s="1">
        <f t="shared" si="5"/>
        <v>41300</v>
      </c>
      <c r="F39" s="1">
        <f t="shared" si="1"/>
        <v>85100</v>
      </c>
      <c r="G39" s="1">
        <f t="shared" si="2"/>
        <v>131500</v>
      </c>
      <c r="H39" s="1">
        <f t="shared" si="3"/>
        <v>167900</v>
      </c>
    </row>
    <row r="40" spans="1:8" x14ac:dyDescent="0.15">
      <c r="A40" s="2">
        <v>36</v>
      </c>
      <c r="B40" s="1">
        <f t="shared" si="0"/>
        <v>30500</v>
      </c>
      <c r="C40" s="1">
        <f t="shared" si="4"/>
        <v>34000</v>
      </c>
      <c r="D40" s="1">
        <f t="shared" si="5"/>
        <v>41800</v>
      </c>
      <c r="F40" s="1">
        <f t="shared" si="1"/>
        <v>86100</v>
      </c>
      <c r="G40" s="1">
        <f t="shared" si="2"/>
        <v>132700</v>
      </c>
      <c r="H40" s="1">
        <f t="shared" si="3"/>
        <v>169400</v>
      </c>
    </row>
    <row r="41" spans="1:8" x14ac:dyDescent="0.15">
      <c r="A41" s="2">
        <v>37</v>
      </c>
      <c r="B41" s="1">
        <f t="shared" si="0"/>
        <v>30800</v>
      </c>
      <c r="C41" s="1">
        <f t="shared" si="4"/>
        <v>34400</v>
      </c>
      <c r="D41" s="1">
        <f t="shared" si="5"/>
        <v>42300</v>
      </c>
      <c r="F41" s="1">
        <f t="shared" si="1"/>
        <v>87100</v>
      </c>
      <c r="G41" s="1">
        <f t="shared" si="2"/>
        <v>133900</v>
      </c>
      <c r="H41" s="1">
        <f t="shared" si="3"/>
        <v>170900</v>
      </c>
    </row>
    <row r="42" spans="1:8" x14ac:dyDescent="0.15">
      <c r="A42" s="2">
        <v>38</v>
      </c>
      <c r="B42" s="1">
        <f t="shared" si="0"/>
        <v>31100</v>
      </c>
      <c r="C42" s="1">
        <f t="shared" si="4"/>
        <v>34800</v>
      </c>
      <c r="D42" s="1">
        <f t="shared" si="5"/>
        <v>42800</v>
      </c>
      <c r="F42" s="1">
        <f t="shared" si="1"/>
        <v>88100</v>
      </c>
      <c r="G42" s="1">
        <f t="shared" si="2"/>
        <v>135100</v>
      </c>
      <c r="H42" s="1">
        <f t="shared" si="3"/>
        <v>172400</v>
      </c>
    </row>
    <row r="43" spans="1:8" x14ac:dyDescent="0.15">
      <c r="A43" s="2">
        <v>39</v>
      </c>
      <c r="B43" s="1">
        <f t="shared" si="0"/>
        <v>31400</v>
      </c>
      <c r="C43" s="1">
        <f t="shared" si="4"/>
        <v>35200</v>
      </c>
      <c r="D43" s="1">
        <f t="shared" si="5"/>
        <v>43300</v>
      </c>
      <c r="F43" s="1">
        <f t="shared" si="1"/>
        <v>89100</v>
      </c>
      <c r="G43" s="1">
        <f t="shared" si="2"/>
        <v>136300</v>
      </c>
      <c r="H43" s="1">
        <f t="shared" si="3"/>
        <v>173900</v>
      </c>
    </row>
    <row r="44" spans="1:8" x14ac:dyDescent="0.15">
      <c r="A44" s="2">
        <v>40</v>
      </c>
      <c r="B44" s="1">
        <f t="shared" si="0"/>
        <v>31700</v>
      </c>
      <c r="C44" s="1">
        <f t="shared" si="4"/>
        <v>35600</v>
      </c>
      <c r="D44" s="1">
        <f t="shared" si="5"/>
        <v>43800</v>
      </c>
      <c r="F44" s="1">
        <f t="shared" si="1"/>
        <v>90100</v>
      </c>
      <c r="G44" s="1">
        <f t="shared" si="2"/>
        <v>137500</v>
      </c>
      <c r="H44" s="1">
        <f t="shared" si="3"/>
        <v>175400</v>
      </c>
    </row>
    <row r="45" spans="1:8" x14ac:dyDescent="0.15">
      <c r="A45" s="2">
        <v>41</v>
      </c>
      <c r="B45" s="1">
        <f t="shared" si="0"/>
        <v>32000</v>
      </c>
      <c r="C45" s="1">
        <f t="shared" si="4"/>
        <v>36000</v>
      </c>
      <c r="D45" s="1">
        <f t="shared" si="5"/>
        <v>44300</v>
      </c>
      <c r="F45" s="1">
        <f t="shared" si="1"/>
        <v>91100</v>
      </c>
      <c r="G45" s="1">
        <f t="shared" si="2"/>
        <v>138700</v>
      </c>
      <c r="H45" s="1">
        <f t="shared" si="3"/>
        <v>176900</v>
      </c>
    </row>
    <row r="46" spans="1:8" x14ac:dyDescent="0.15">
      <c r="A46" s="2">
        <v>42</v>
      </c>
      <c r="B46" s="1">
        <f t="shared" si="0"/>
        <v>32300</v>
      </c>
      <c r="C46" s="1">
        <f t="shared" si="4"/>
        <v>36400</v>
      </c>
      <c r="D46" s="1">
        <f t="shared" si="5"/>
        <v>44800</v>
      </c>
      <c r="F46" s="1">
        <f t="shared" si="1"/>
        <v>92100</v>
      </c>
      <c r="G46" s="1">
        <f t="shared" si="2"/>
        <v>139900</v>
      </c>
      <c r="H46" s="1">
        <f t="shared" si="3"/>
        <v>178400</v>
      </c>
    </row>
    <row r="47" spans="1:8" x14ac:dyDescent="0.15">
      <c r="A47" s="2">
        <v>43</v>
      </c>
      <c r="B47" s="1">
        <f t="shared" si="0"/>
        <v>32600</v>
      </c>
      <c r="C47" s="1">
        <f t="shared" si="4"/>
        <v>36800</v>
      </c>
      <c r="D47" s="1">
        <f t="shared" si="5"/>
        <v>45300</v>
      </c>
      <c r="F47" s="1">
        <f t="shared" si="1"/>
        <v>93100</v>
      </c>
      <c r="G47" s="1">
        <f t="shared" si="2"/>
        <v>141100</v>
      </c>
      <c r="H47" s="1">
        <f t="shared" si="3"/>
        <v>179900</v>
      </c>
    </row>
    <row r="48" spans="1:8" x14ac:dyDescent="0.15">
      <c r="A48" s="2">
        <v>44</v>
      </c>
      <c r="B48" s="1">
        <f t="shared" si="0"/>
        <v>32900</v>
      </c>
      <c r="C48" s="1">
        <f t="shared" si="4"/>
        <v>37200</v>
      </c>
      <c r="D48" s="1">
        <f t="shared" si="5"/>
        <v>45800</v>
      </c>
      <c r="F48" s="1">
        <f t="shared" si="1"/>
        <v>94100</v>
      </c>
      <c r="G48" s="1">
        <f t="shared" si="2"/>
        <v>142300</v>
      </c>
      <c r="H48" s="1">
        <f t="shared" si="3"/>
        <v>181400</v>
      </c>
    </row>
    <row r="49" spans="1:8" x14ac:dyDescent="0.15">
      <c r="A49" s="2">
        <v>45</v>
      </c>
      <c r="B49" s="1">
        <f t="shared" si="0"/>
        <v>33200</v>
      </c>
      <c r="C49" s="1">
        <f t="shared" si="4"/>
        <v>37600</v>
      </c>
      <c r="D49" s="1">
        <f t="shared" si="5"/>
        <v>46300</v>
      </c>
      <c r="F49" s="1">
        <f t="shared" si="1"/>
        <v>95100</v>
      </c>
      <c r="G49" s="1">
        <f t="shared" si="2"/>
        <v>143500</v>
      </c>
      <c r="H49" s="1">
        <f t="shared" si="3"/>
        <v>182900</v>
      </c>
    </row>
    <row r="50" spans="1:8" x14ac:dyDescent="0.15">
      <c r="A50" s="2">
        <v>46</v>
      </c>
      <c r="B50" s="1">
        <f t="shared" si="0"/>
        <v>33500</v>
      </c>
      <c r="C50" s="1">
        <f t="shared" si="4"/>
        <v>38000</v>
      </c>
      <c r="D50" s="1">
        <f t="shared" si="5"/>
        <v>46800</v>
      </c>
      <c r="F50" s="1">
        <f t="shared" si="1"/>
        <v>96100</v>
      </c>
      <c r="G50" s="1">
        <f t="shared" si="2"/>
        <v>144700</v>
      </c>
      <c r="H50" s="1">
        <f t="shared" si="3"/>
        <v>184400</v>
      </c>
    </row>
    <row r="51" spans="1:8" x14ac:dyDescent="0.15">
      <c r="A51" s="2">
        <v>47</v>
      </c>
      <c r="B51" s="1">
        <f t="shared" si="0"/>
        <v>33800</v>
      </c>
      <c r="C51" s="1">
        <f t="shared" si="4"/>
        <v>38400</v>
      </c>
      <c r="D51" s="1">
        <f t="shared" si="5"/>
        <v>47300</v>
      </c>
      <c r="F51" s="1">
        <f t="shared" si="1"/>
        <v>97100</v>
      </c>
      <c r="G51" s="1">
        <f t="shared" si="2"/>
        <v>145900</v>
      </c>
      <c r="H51" s="1">
        <f t="shared" si="3"/>
        <v>185900</v>
      </c>
    </row>
    <row r="52" spans="1:8" x14ac:dyDescent="0.15">
      <c r="A52" s="2">
        <v>48</v>
      </c>
      <c r="B52" s="1">
        <f t="shared" si="0"/>
        <v>34100</v>
      </c>
      <c r="C52" s="1">
        <f t="shared" si="4"/>
        <v>38800</v>
      </c>
      <c r="D52" s="1">
        <f t="shared" si="5"/>
        <v>47800</v>
      </c>
      <c r="F52" s="1">
        <f t="shared" si="1"/>
        <v>98100</v>
      </c>
      <c r="G52" s="1">
        <f t="shared" si="2"/>
        <v>147100</v>
      </c>
      <c r="H52" s="1">
        <f t="shared" si="3"/>
        <v>187400</v>
      </c>
    </row>
    <row r="53" spans="1:8" x14ac:dyDescent="0.15">
      <c r="A53" s="2">
        <v>49</v>
      </c>
      <c r="B53" s="1">
        <f t="shared" si="0"/>
        <v>34400</v>
      </c>
      <c r="C53" s="1">
        <f t="shared" si="4"/>
        <v>39200</v>
      </c>
      <c r="D53" s="1">
        <f t="shared" si="5"/>
        <v>48300</v>
      </c>
      <c r="F53" s="1">
        <f t="shared" si="1"/>
        <v>99100</v>
      </c>
      <c r="G53" s="1">
        <f t="shared" si="2"/>
        <v>148300</v>
      </c>
      <c r="H53" s="1">
        <f t="shared" si="3"/>
        <v>188900</v>
      </c>
    </row>
    <row r="54" spans="1:8" x14ac:dyDescent="0.15">
      <c r="A54" s="2">
        <v>50</v>
      </c>
      <c r="B54" s="1">
        <f t="shared" si="0"/>
        <v>34700</v>
      </c>
      <c r="C54" s="1">
        <f t="shared" si="4"/>
        <v>39600</v>
      </c>
      <c r="D54" s="1">
        <f t="shared" si="5"/>
        <v>48800</v>
      </c>
      <c r="F54" s="1">
        <f t="shared" si="1"/>
        <v>100100</v>
      </c>
      <c r="G54" s="1">
        <f t="shared" si="2"/>
        <v>149500</v>
      </c>
      <c r="H54" s="1">
        <f t="shared" si="3"/>
        <v>190400</v>
      </c>
    </row>
    <row r="55" spans="1:8" x14ac:dyDescent="0.15">
      <c r="A55" s="2">
        <v>51</v>
      </c>
      <c r="B55" s="1">
        <f t="shared" si="0"/>
        <v>35000</v>
      </c>
      <c r="C55" s="1">
        <f t="shared" si="4"/>
        <v>40000</v>
      </c>
      <c r="D55" s="1">
        <f t="shared" si="5"/>
        <v>49300</v>
      </c>
      <c r="E55" s="1">
        <v>65700</v>
      </c>
      <c r="F55" s="1">
        <f t="shared" si="1"/>
        <v>101100</v>
      </c>
      <c r="G55" s="1">
        <f t="shared" si="2"/>
        <v>150700</v>
      </c>
      <c r="H55" s="1">
        <f t="shared" si="3"/>
        <v>191900</v>
      </c>
    </row>
    <row r="56" spans="1:8" x14ac:dyDescent="0.15">
      <c r="A56" s="2">
        <v>52</v>
      </c>
      <c r="B56" s="1">
        <f t="shared" si="0"/>
        <v>35300</v>
      </c>
      <c r="C56" s="1">
        <f t="shared" si="4"/>
        <v>40400</v>
      </c>
      <c r="D56" s="1">
        <f t="shared" si="5"/>
        <v>49800</v>
      </c>
      <c r="E56" s="1">
        <f>E55+700</f>
        <v>66400</v>
      </c>
      <c r="F56" s="1">
        <f t="shared" si="1"/>
        <v>102100</v>
      </c>
      <c r="G56" s="1">
        <f t="shared" si="2"/>
        <v>151900</v>
      </c>
      <c r="H56" s="1">
        <f t="shared" si="3"/>
        <v>193400</v>
      </c>
    </row>
    <row r="57" spans="1:8" x14ac:dyDescent="0.15">
      <c r="A57" s="2">
        <v>53</v>
      </c>
      <c r="B57" s="1">
        <f t="shared" si="0"/>
        <v>35600</v>
      </c>
      <c r="C57" s="1">
        <f t="shared" si="4"/>
        <v>40800</v>
      </c>
      <c r="D57" s="1">
        <f t="shared" si="5"/>
        <v>50300</v>
      </c>
      <c r="E57" s="1">
        <f t="shared" ref="E57:E120" si="6">E56+700</f>
        <v>67100</v>
      </c>
      <c r="F57" s="1">
        <f t="shared" si="1"/>
        <v>103100</v>
      </c>
      <c r="G57" s="1">
        <f t="shared" si="2"/>
        <v>153100</v>
      </c>
      <c r="H57" s="1">
        <f t="shared" si="3"/>
        <v>194900</v>
      </c>
    </row>
    <row r="58" spans="1:8" x14ac:dyDescent="0.15">
      <c r="A58" s="2">
        <v>54</v>
      </c>
      <c r="B58" s="1">
        <f t="shared" si="0"/>
        <v>35900</v>
      </c>
      <c r="C58" s="1">
        <f t="shared" si="4"/>
        <v>41200</v>
      </c>
      <c r="D58" s="1">
        <f t="shared" si="5"/>
        <v>50800</v>
      </c>
      <c r="E58" s="1">
        <f t="shared" si="6"/>
        <v>67800</v>
      </c>
      <c r="F58" s="1">
        <f t="shared" si="1"/>
        <v>104100</v>
      </c>
      <c r="G58" s="1">
        <f t="shared" si="2"/>
        <v>154300</v>
      </c>
      <c r="H58" s="1">
        <f t="shared" si="3"/>
        <v>196400</v>
      </c>
    </row>
    <row r="59" spans="1:8" x14ac:dyDescent="0.15">
      <c r="A59" s="2">
        <v>55</v>
      </c>
      <c r="B59" s="1">
        <f t="shared" si="0"/>
        <v>36200</v>
      </c>
      <c r="C59" s="1">
        <f t="shared" si="4"/>
        <v>41600</v>
      </c>
      <c r="D59" s="1">
        <f t="shared" si="5"/>
        <v>51300</v>
      </c>
      <c r="E59" s="1">
        <f t="shared" si="6"/>
        <v>68500</v>
      </c>
      <c r="F59" s="1">
        <f t="shared" si="1"/>
        <v>105100</v>
      </c>
      <c r="G59" s="1">
        <f t="shared" si="2"/>
        <v>155500</v>
      </c>
      <c r="H59" s="1">
        <f t="shared" si="3"/>
        <v>197900</v>
      </c>
    </row>
    <row r="60" spans="1:8" x14ac:dyDescent="0.15">
      <c r="A60" s="2">
        <v>56</v>
      </c>
      <c r="B60" s="1">
        <f t="shared" si="0"/>
        <v>36500</v>
      </c>
      <c r="C60" s="1">
        <f t="shared" si="4"/>
        <v>42000</v>
      </c>
      <c r="D60" s="1">
        <f t="shared" si="5"/>
        <v>51800</v>
      </c>
      <c r="E60" s="1">
        <f t="shared" si="6"/>
        <v>69200</v>
      </c>
      <c r="F60" s="1">
        <f t="shared" si="1"/>
        <v>106100</v>
      </c>
      <c r="G60" s="1">
        <f t="shared" si="2"/>
        <v>156700</v>
      </c>
      <c r="H60" s="1">
        <f t="shared" si="3"/>
        <v>199400</v>
      </c>
    </row>
    <row r="61" spans="1:8" x14ac:dyDescent="0.15">
      <c r="A61" s="2">
        <v>57</v>
      </c>
      <c r="B61" s="1">
        <f t="shared" si="0"/>
        <v>36800</v>
      </c>
      <c r="C61" s="1">
        <f t="shared" si="4"/>
        <v>42400</v>
      </c>
      <c r="D61" s="1">
        <f t="shared" si="5"/>
        <v>52300</v>
      </c>
      <c r="E61" s="1">
        <f t="shared" si="6"/>
        <v>69900</v>
      </c>
      <c r="F61" s="1">
        <f t="shared" si="1"/>
        <v>107100</v>
      </c>
      <c r="G61" s="1">
        <f t="shared" si="2"/>
        <v>157900</v>
      </c>
      <c r="H61" s="1">
        <f t="shared" si="3"/>
        <v>200900</v>
      </c>
    </row>
    <row r="62" spans="1:8" x14ac:dyDescent="0.15">
      <c r="A62" s="2">
        <v>58</v>
      </c>
      <c r="B62" s="1">
        <f t="shared" si="0"/>
        <v>37100</v>
      </c>
      <c r="C62" s="1">
        <f t="shared" si="4"/>
        <v>42800</v>
      </c>
      <c r="D62" s="1">
        <f t="shared" si="5"/>
        <v>52800</v>
      </c>
      <c r="E62" s="1">
        <f t="shared" si="6"/>
        <v>70600</v>
      </c>
      <c r="F62" s="1">
        <f t="shared" si="1"/>
        <v>108100</v>
      </c>
      <c r="G62" s="1">
        <f t="shared" si="2"/>
        <v>159100</v>
      </c>
      <c r="H62" s="1">
        <f t="shared" si="3"/>
        <v>202400</v>
      </c>
    </row>
    <row r="63" spans="1:8" x14ac:dyDescent="0.15">
      <c r="A63" s="2">
        <v>59</v>
      </c>
      <c r="B63" s="1">
        <f t="shared" si="0"/>
        <v>37400</v>
      </c>
      <c r="C63" s="1">
        <f t="shared" si="4"/>
        <v>43200</v>
      </c>
      <c r="D63" s="1">
        <f t="shared" si="5"/>
        <v>53300</v>
      </c>
      <c r="E63" s="1">
        <f t="shared" si="6"/>
        <v>71300</v>
      </c>
      <c r="F63" s="1">
        <f t="shared" si="1"/>
        <v>109100</v>
      </c>
      <c r="G63" s="1">
        <f t="shared" si="2"/>
        <v>160300</v>
      </c>
      <c r="H63" s="1">
        <f t="shared" si="3"/>
        <v>203900</v>
      </c>
    </row>
    <row r="64" spans="1:8" x14ac:dyDescent="0.15">
      <c r="A64" s="2">
        <v>60</v>
      </c>
      <c r="B64" s="1">
        <f t="shared" si="0"/>
        <v>37700</v>
      </c>
      <c r="C64" s="1">
        <f t="shared" si="4"/>
        <v>43600</v>
      </c>
      <c r="D64" s="1">
        <f t="shared" si="5"/>
        <v>53800</v>
      </c>
      <c r="E64" s="1">
        <f t="shared" si="6"/>
        <v>72000</v>
      </c>
      <c r="F64" s="1">
        <f t="shared" si="1"/>
        <v>110100</v>
      </c>
      <c r="G64" s="1">
        <f t="shared" si="2"/>
        <v>161500</v>
      </c>
      <c r="H64" s="1">
        <f t="shared" si="3"/>
        <v>205400</v>
      </c>
    </row>
    <row r="65" spans="1:8" x14ac:dyDescent="0.15">
      <c r="A65" s="2">
        <v>61</v>
      </c>
      <c r="B65" s="1">
        <f t="shared" si="0"/>
        <v>38000</v>
      </c>
      <c r="C65" s="1">
        <f t="shared" si="4"/>
        <v>44000</v>
      </c>
      <c r="D65" s="1">
        <f t="shared" si="5"/>
        <v>54300</v>
      </c>
      <c r="E65" s="1">
        <f t="shared" si="6"/>
        <v>72700</v>
      </c>
      <c r="F65" s="1">
        <f t="shared" si="1"/>
        <v>111100</v>
      </c>
      <c r="G65" s="1">
        <f t="shared" si="2"/>
        <v>162700</v>
      </c>
      <c r="H65" s="1">
        <f t="shared" si="3"/>
        <v>206900</v>
      </c>
    </row>
    <row r="66" spans="1:8" x14ac:dyDescent="0.15">
      <c r="A66" s="2">
        <v>62</v>
      </c>
      <c r="B66" s="1">
        <f t="shared" si="0"/>
        <v>38300</v>
      </c>
      <c r="C66" s="1">
        <f t="shared" si="4"/>
        <v>44400</v>
      </c>
      <c r="D66" s="1">
        <f t="shared" si="5"/>
        <v>54800</v>
      </c>
      <c r="E66" s="1">
        <f t="shared" si="6"/>
        <v>73400</v>
      </c>
      <c r="F66" s="1">
        <f t="shared" si="1"/>
        <v>112100</v>
      </c>
      <c r="G66" s="1">
        <f t="shared" si="2"/>
        <v>163900</v>
      </c>
      <c r="H66" s="1">
        <f t="shared" si="3"/>
        <v>208400</v>
      </c>
    </row>
    <row r="67" spans="1:8" x14ac:dyDescent="0.15">
      <c r="A67" s="2">
        <v>63</v>
      </c>
      <c r="B67" s="1">
        <f t="shared" si="0"/>
        <v>38600</v>
      </c>
      <c r="C67" s="1">
        <f t="shared" si="4"/>
        <v>44800</v>
      </c>
      <c r="D67" s="1">
        <f t="shared" si="5"/>
        <v>55300</v>
      </c>
      <c r="E67" s="1">
        <f t="shared" si="6"/>
        <v>74100</v>
      </c>
      <c r="F67" s="1">
        <f t="shared" si="1"/>
        <v>113100</v>
      </c>
      <c r="G67" s="1">
        <f t="shared" si="2"/>
        <v>165100</v>
      </c>
      <c r="H67" s="1">
        <f t="shared" si="3"/>
        <v>209900</v>
      </c>
    </row>
    <row r="68" spans="1:8" x14ac:dyDescent="0.15">
      <c r="A68" s="2">
        <v>64</v>
      </c>
      <c r="B68" s="1">
        <f t="shared" si="0"/>
        <v>38900</v>
      </c>
      <c r="C68" s="1">
        <f t="shared" si="4"/>
        <v>45200</v>
      </c>
      <c r="D68" s="1">
        <f t="shared" si="5"/>
        <v>55800</v>
      </c>
      <c r="E68" s="1">
        <f t="shared" si="6"/>
        <v>74800</v>
      </c>
      <c r="F68" s="1">
        <f t="shared" si="1"/>
        <v>114100</v>
      </c>
      <c r="G68" s="1">
        <f t="shared" si="2"/>
        <v>166300</v>
      </c>
      <c r="H68" s="1">
        <f t="shared" si="3"/>
        <v>211400</v>
      </c>
    </row>
    <row r="69" spans="1:8" x14ac:dyDescent="0.15">
      <c r="A69" s="2">
        <v>65</v>
      </c>
      <c r="B69" s="1">
        <f t="shared" si="0"/>
        <v>39200</v>
      </c>
      <c r="C69" s="1">
        <f t="shared" si="4"/>
        <v>45600</v>
      </c>
      <c r="D69" s="1">
        <f t="shared" si="5"/>
        <v>56300</v>
      </c>
      <c r="E69" s="1">
        <f t="shared" si="6"/>
        <v>75500</v>
      </c>
      <c r="F69" s="1">
        <f t="shared" si="1"/>
        <v>115100</v>
      </c>
      <c r="G69" s="1">
        <f t="shared" si="2"/>
        <v>167500</v>
      </c>
      <c r="H69" s="1">
        <f t="shared" si="3"/>
        <v>212900</v>
      </c>
    </row>
    <row r="70" spans="1:8" x14ac:dyDescent="0.15">
      <c r="A70" s="2">
        <v>66</v>
      </c>
      <c r="B70" s="1">
        <f t="shared" si="0"/>
        <v>39500</v>
      </c>
      <c r="C70" s="1">
        <f t="shared" si="4"/>
        <v>46000</v>
      </c>
      <c r="D70" s="1">
        <f t="shared" si="5"/>
        <v>56800</v>
      </c>
      <c r="E70" s="1">
        <f t="shared" si="6"/>
        <v>76200</v>
      </c>
      <c r="F70" s="1">
        <f t="shared" si="1"/>
        <v>116100</v>
      </c>
      <c r="G70" s="1">
        <f t="shared" si="2"/>
        <v>168700</v>
      </c>
      <c r="H70" s="1">
        <f t="shared" si="3"/>
        <v>214400</v>
      </c>
    </row>
    <row r="71" spans="1:8" x14ac:dyDescent="0.15">
      <c r="A71" s="2">
        <v>67</v>
      </c>
      <c r="B71" s="1">
        <f t="shared" ref="B71:B134" si="7">B70+300</f>
        <v>39800</v>
      </c>
      <c r="C71" s="1">
        <f t="shared" si="4"/>
        <v>46400</v>
      </c>
      <c r="D71" s="1">
        <f t="shared" si="5"/>
        <v>57300</v>
      </c>
      <c r="E71" s="1">
        <f t="shared" si="6"/>
        <v>76900</v>
      </c>
      <c r="F71" s="1">
        <f t="shared" si="1"/>
        <v>117100</v>
      </c>
      <c r="G71" s="1">
        <f t="shared" si="2"/>
        <v>169900</v>
      </c>
      <c r="H71" s="1">
        <f t="shared" si="3"/>
        <v>215900</v>
      </c>
    </row>
    <row r="72" spans="1:8" x14ac:dyDescent="0.15">
      <c r="A72" s="2">
        <v>68</v>
      </c>
      <c r="B72" s="1">
        <f t="shared" si="7"/>
        <v>40100</v>
      </c>
      <c r="C72" s="1">
        <f t="shared" si="4"/>
        <v>46800</v>
      </c>
      <c r="D72" s="1">
        <f t="shared" si="5"/>
        <v>57800</v>
      </c>
      <c r="E72" s="1">
        <f t="shared" si="6"/>
        <v>77600</v>
      </c>
      <c r="F72" s="1">
        <f t="shared" si="1"/>
        <v>118100</v>
      </c>
      <c r="G72" s="1">
        <f t="shared" si="2"/>
        <v>171100</v>
      </c>
      <c r="H72" s="1">
        <f t="shared" si="3"/>
        <v>217400</v>
      </c>
    </row>
    <row r="73" spans="1:8" x14ac:dyDescent="0.15">
      <c r="A73" s="2">
        <v>69</v>
      </c>
      <c r="B73" s="1">
        <f t="shared" si="7"/>
        <v>40400</v>
      </c>
      <c r="C73" s="1">
        <f t="shared" si="4"/>
        <v>47200</v>
      </c>
      <c r="D73" s="1">
        <f t="shared" si="5"/>
        <v>58300</v>
      </c>
      <c r="E73" s="1">
        <f t="shared" si="6"/>
        <v>78300</v>
      </c>
      <c r="F73" s="1">
        <f t="shared" si="1"/>
        <v>119100</v>
      </c>
      <c r="G73" s="1">
        <f t="shared" si="2"/>
        <v>172300</v>
      </c>
      <c r="H73" s="1">
        <f t="shared" si="3"/>
        <v>218900</v>
      </c>
    </row>
    <row r="74" spans="1:8" x14ac:dyDescent="0.15">
      <c r="A74" s="2">
        <v>70</v>
      </c>
      <c r="B74" s="1">
        <f t="shared" si="7"/>
        <v>40700</v>
      </c>
      <c r="C74" s="1">
        <f t="shared" si="4"/>
        <v>47600</v>
      </c>
      <c r="D74" s="1">
        <f t="shared" si="5"/>
        <v>58800</v>
      </c>
      <c r="E74" s="1">
        <f t="shared" si="6"/>
        <v>79000</v>
      </c>
      <c r="F74" s="1">
        <f t="shared" si="1"/>
        <v>120100</v>
      </c>
      <c r="G74" s="1">
        <f t="shared" si="2"/>
        <v>173500</v>
      </c>
      <c r="H74" s="1">
        <f t="shared" si="3"/>
        <v>220400</v>
      </c>
    </row>
    <row r="75" spans="1:8" x14ac:dyDescent="0.15">
      <c r="A75" s="2">
        <v>71</v>
      </c>
      <c r="B75" s="1">
        <f t="shared" si="7"/>
        <v>41000</v>
      </c>
      <c r="C75" s="1">
        <f t="shared" si="4"/>
        <v>48000</v>
      </c>
      <c r="D75" s="1">
        <f t="shared" si="5"/>
        <v>59300</v>
      </c>
      <c r="E75" s="1">
        <f t="shared" si="6"/>
        <v>79700</v>
      </c>
      <c r="F75" s="1">
        <f t="shared" si="1"/>
        <v>121100</v>
      </c>
      <c r="G75" s="1">
        <f t="shared" si="2"/>
        <v>174700</v>
      </c>
      <c r="H75" s="1">
        <f t="shared" si="3"/>
        <v>221900</v>
      </c>
    </row>
    <row r="76" spans="1:8" x14ac:dyDescent="0.15">
      <c r="A76" s="2">
        <v>72</v>
      </c>
      <c r="B76" s="1">
        <f t="shared" si="7"/>
        <v>41300</v>
      </c>
      <c r="C76" s="1">
        <f t="shared" si="4"/>
        <v>48400</v>
      </c>
      <c r="D76" s="1">
        <f t="shared" si="5"/>
        <v>59800</v>
      </c>
      <c r="E76" s="1">
        <f t="shared" si="6"/>
        <v>80400</v>
      </c>
      <c r="F76" s="1">
        <f t="shared" ref="F76:F139" si="8">F75+1000</f>
        <v>122100</v>
      </c>
      <c r="G76" s="1">
        <f t="shared" ref="G76:G139" si="9">G75+1200</f>
        <v>175900</v>
      </c>
      <c r="H76" s="1">
        <f t="shared" ref="H76:H139" si="10">H75+1500</f>
        <v>223400</v>
      </c>
    </row>
    <row r="77" spans="1:8" x14ac:dyDescent="0.15">
      <c r="A77" s="2">
        <v>73</v>
      </c>
      <c r="B77" s="1">
        <f t="shared" si="7"/>
        <v>41600</v>
      </c>
      <c r="C77" s="1">
        <f t="shared" si="4"/>
        <v>48800</v>
      </c>
      <c r="D77" s="1">
        <f t="shared" si="5"/>
        <v>60300</v>
      </c>
      <c r="E77" s="1">
        <f t="shared" si="6"/>
        <v>81100</v>
      </c>
      <c r="F77" s="1">
        <f t="shared" si="8"/>
        <v>123100</v>
      </c>
      <c r="G77" s="1">
        <f t="shared" si="9"/>
        <v>177100</v>
      </c>
      <c r="H77" s="1">
        <f t="shared" si="10"/>
        <v>224900</v>
      </c>
    </row>
    <row r="78" spans="1:8" x14ac:dyDescent="0.15">
      <c r="A78" s="2">
        <v>74</v>
      </c>
      <c r="B78" s="1">
        <f t="shared" si="7"/>
        <v>41900</v>
      </c>
      <c r="C78" s="1">
        <f t="shared" si="4"/>
        <v>49200</v>
      </c>
      <c r="D78" s="1">
        <f t="shared" si="5"/>
        <v>60800</v>
      </c>
      <c r="E78" s="1">
        <f t="shared" si="6"/>
        <v>81800</v>
      </c>
      <c r="F78" s="1">
        <f t="shared" si="8"/>
        <v>124100</v>
      </c>
      <c r="G78" s="1">
        <f t="shared" si="9"/>
        <v>178300</v>
      </c>
      <c r="H78" s="1">
        <f t="shared" si="10"/>
        <v>226400</v>
      </c>
    </row>
    <row r="79" spans="1:8" x14ac:dyDescent="0.15">
      <c r="A79" s="2">
        <v>75</v>
      </c>
      <c r="B79" s="1">
        <f t="shared" si="7"/>
        <v>42200</v>
      </c>
      <c r="C79" s="1">
        <f t="shared" si="4"/>
        <v>49600</v>
      </c>
      <c r="D79" s="1">
        <f t="shared" si="5"/>
        <v>61300</v>
      </c>
      <c r="E79" s="1">
        <f t="shared" si="6"/>
        <v>82500</v>
      </c>
      <c r="F79" s="1">
        <f t="shared" si="8"/>
        <v>125100</v>
      </c>
      <c r="G79" s="1">
        <f t="shared" si="9"/>
        <v>179500</v>
      </c>
      <c r="H79" s="1">
        <f t="shared" si="10"/>
        <v>227900</v>
      </c>
    </row>
    <row r="80" spans="1:8" x14ac:dyDescent="0.15">
      <c r="A80" s="2">
        <v>76</v>
      </c>
      <c r="B80" s="1">
        <f t="shared" si="7"/>
        <v>42500</v>
      </c>
      <c r="C80" s="1">
        <f t="shared" si="4"/>
        <v>50000</v>
      </c>
      <c r="D80" s="1">
        <f t="shared" si="5"/>
        <v>61800</v>
      </c>
      <c r="E80" s="1">
        <f t="shared" si="6"/>
        <v>83200</v>
      </c>
      <c r="F80" s="1">
        <f t="shared" si="8"/>
        <v>126100</v>
      </c>
      <c r="G80" s="1">
        <f t="shared" si="9"/>
        <v>180700</v>
      </c>
      <c r="H80" s="1">
        <f t="shared" si="10"/>
        <v>229400</v>
      </c>
    </row>
    <row r="81" spans="1:8" x14ac:dyDescent="0.15">
      <c r="A81" s="2">
        <v>77</v>
      </c>
      <c r="B81" s="1">
        <f t="shared" si="7"/>
        <v>42800</v>
      </c>
      <c r="C81" s="1">
        <f t="shared" ref="C81:C144" si="11">C80+400</f>
        <v>50400</v>
      </c>
      <c r="D81" s="1">
        <f t="shared" si="5"/>
        <v>62300</v>
      </c>
      <c r="E81" s="1">
        <f t="shared" si="6"/>
        <v>83900</v>
      </c>
      <c r="F81" s="1">
        <f t="shared" si="8"/>
        <v>127100</v>
      </c>
      <c r="G81" s="1">
        <f t="shared" si="9"/>
        <v>181900</v>
      </c>
      <c r="H81" s="1">
        <f t="shared" si="10"/>
        <v>230900</v>
      </c>
    </row>
    <row r="82" spans="1:8" x14ac:dyDescent="0.15">
      <c r="A82" s="2">
        <v>78</v>
      </c>
      <c r="B82" s="1">
        <f t="shared" si="7"/>
        <v>43100</v>
      </c>
      <c r="C82" s="1">
        <f t="shared" si="11"/>
        <v>50800</v>
      </c>
      <c r="D82" s="1">
        <f t="shared" si="5"/>
        <v>62800</v>
      </c>
      <c r="E82" s="1">
        <f t="shared" si="6"/>
        <v>84600</v>
      </c>
      <c r="F82" s="1">
        <f t="shared" si="8"/>
        <v>128100</v>
      </c>
      <c r="G82" s="1">
        <f t="shared" si="9"/>
        <v>183100</v>
      </c>
      <c r="H82" s="1">
        <f t="shared" si="10"/>
        <v>232400</v>
      </c>
    </row>
    <row r="83" spans="1:8" x14ac:dyDescent="0.15">
      <c r="A83" s="2">
        <v>79</v>
      </c>
      <c r="B83" s="1">
        <f t="shared" si="7"/>
        <v>43400</v>
      </c>
      <c r="C83" s="1">
        <f t="shared" si="11"/>
        <v>51200</v>
      </c>
      <c r="D83" s="1">
        <f t="shared" si="5"/>
        <v>63300</v>
      </c>
      <c r="E83" s="1">
        <f t="shared" si="6"/>
        <v>85300</v>
      </c>
      <c r="F83" s="1">
        <f t="shared" si="8"/>
        <v>129100</v>
      </c>
      <c r="G83" s="1">
        <f t="shared" si="9"/>
        <v>184300</v>
      </c>
      <c r="H83" s="1">
        <f t="shared" si="10"/>
        <v>233900</v>
      </c>
    </row>
    <row r="84" spans="1:8" x14ac:dyDescent="0.15">
      <c r="A84" s="2">
        <v>80</v>
      </c>
      <c r="B84" s="1">
        <f t="shared" si="7"/>
        <v>43700</v>
      </c>
      <c r="C84" s="1">
        <f t="shared" si="11"/>
        <v>51600</v>
      </c>
      <c r="D84" s="1">
        <f t="shared" si="5"/>
        <v>63800</v>
      </c>
      <c r="E84" s="1">
        <f t="shared" si="6"/>
        <v>86000</v>
      </c>
      <c r="F84" s="1">
        <f t="shared" si="8"/>
        <v>130100</v>
      </c>
      <c r="G84" s="1">
        <f t="shared" si="9"/>
        <v>185500</v>
      </c>
      <c r="H84" s="1">
        <f t="shared" si="10"/>
        <v>235400</v>
      </c>
    </row>
    <row r="85" spans="1:8" x14ac:dyDescent="0.15">
      <c r="A85" s="2">
        <v>81</v>
      </c>
      <c r="B85" s="1">
        <f t="shared" si="7"/>
        <v>44000</v>
      </c>
      <c r="C85" s="1">
        <f t="shared" si="11"/>
        <v>52000</v>
      </c>
      <c r="D85" s="1">
        <f t="shared" si="5"/>
        <v>64300</v>
      </c>
      <c r="E85" s="1">
        <f t="shared" si="6"/>
        <v>86700</v>
      </c>
      <c r="F85" s="1">
        <f t="shared" si="8"/>
        <v>131100</v>
      </c>
      <c r="G85" s="1">
        <f t="shared" si="9"/>
        <v>186700</v>
      </c>
      <c r="H85" s="1">
        <f t="shared" si="10"/>
        <v>236900</v>
      </c>
    </row>
    <row r="86" spans="1:8" x14ac:dyDescent="0.15">
      <c r="A86" s="2">
        <v>82</v>
      </c>
      <c r="B86" s="1">
        <f t="shared" si="7"/>
        <v>44300</v>
      </c>
      <c r="C86" s="1">
        <f t="shared" si="11"/>
        <v>52400</v>
      </c>
      <c r="D86" s="1">
        <f t="shared" si="5"/>
        <v>64800</v>
      </c>
      <c r="E86" s="1">
        <f t="shared" si="6"/>
        <v>87400</v>
      </c>
      <c r="F86" s="1">
        <f t="shared" si="8"/>
        <v>132100</v>
      </c>
      <c r="G86" s="1">
        <f t="shared" si="9"/>
        <v>187900</v>
      </c>
      <c r="H86" s="1">
        <f t="shared" si="10"/>
        <v>238400</v>
      </c>
    </row>
    <row r="87" spans="1:8" x14ac:dyDescent="0.15">
      <c r="A87" s="2">
        <v>83</v>
      </c>
      <c r="B87" s="1">
        <f t="shared" si="7"/>
        <v>44600</v>
      </c>
      <c r="C87" s="1">
        <f t="shared" si="11"/>
        <v>52800</v>
      </c>
      <c r="D87" s="1">
        <f t="shared" si="5"/>
        <v>65300</v>
      </c>
      <c r="E87" s="1">
        <f t="shared" si="6"/>
        <v>88100</v>
      </c>
      <c r="F87" s="1">
        <f t="shared" si="8"/>
        <v>133100</v>
      </c>
      <c r="G87" s="1">
        <f t="shared" si="9"/>
        <v>189100</v>
      </c>
      <c r="H87" s="1">
        <f t="shared" si="10"/>
        <v>239900</v>
      </c>
    </row>
    <row r="88" spans="1:8" x14ac:dyDescent="0.15">
      <c r="A88" s="2">
        <v>84</v>
      </c>
      <c r="B88" s="1">
        <f t="shared" si="7"/>
        <v>44900</v>
      </c>
      <c r="C88" s="1">
        <f t="shared" si="11"/>
        <v>53200</v>
      </c>
      <c r="D88" s="1">
        <f t="shared" si="5"/>
        <v>65800</v>
      </c>
      <c r="E88" s="1">
        <f t="shared" si="6"/>
        <v>88800</v>
      </c>
      <c r="F88" s="1">
        <f t="shared" si="8"/>
        <v>134100</v>
      </c>
      <c r="G88" s="1">
        <f t="shared" si="9"/>
        <v>190300</v>
      </c>
      <c r="H88" s="1">
        <f t="shared" si="10"/>
        <v>241400</v>
      </c>
    </row>
    <row r="89" spans="1:8" x14ac:dyDescent="0.15">
      <c r="A89" s="2">
        <v>85</v>
      </c>
      <c r="B89" s="1">
        <f t="shared" si="7"/>
        <v>45200</v>
      </c>
      <c r="C89" s="1">
        <f t="shared" si="11"/>
        <v>53600</v>
      </c>
      <c r="D89" s="1">
        <f t="shared" si="5"/>
        <v>66300</v>
      </c>
      <c r="E89" s="1">
        <f t="shared" si="6"/>
        <v>89500</v>
      </c>
      <c r="F89" s="1">
        <f t="shared" si="8"/>
        <v>135100</v>
      </c>
      <c r="G89" s="1">
        <f t="shared" si="9"/>
        <v>191500</v>
      </c>
      <c r="H89" s="1">
        <f t="shared" si="10"/>
        <v>242900</v>
      </c>
    </row>
    <row r="90" spans="1:8" x14ac:dyDescent="0.15">
      <c r="A90" s="2">
        <v>86</v>
      </c>
      <c r="B90" s="1">
        <f t="shared" si="7"/>
        <v>45500</v>
      </c>
      <c r="C90" s="1">
        <f t="shared" si="11"/>
        <v>54000</v>
      </c>
      <c r="D90" s="1">
        <f t="shared" si="5"/>
        <v>66800</v>
      </c>
      <c r="E90" s="1">
        <f t="shared" si="6"/>
        <v>90200</v>
      </c>
      <c r="F90" s="1">
        <f t="shared" si="8"/>
        <v>136100</v>
      </c>
      <c r="G90" s="1">
        <f t="shared" si="9"/>
        <v>192700</v>
      </c>
      <c r="H90" s="1">
        <f t="shared" si="10"/>
        <v>244400</v>
      </c>
    </row>
    <row r="91" spans="1:8" x14ac:dyDescent="0.15">
      <c r="A91" s="2">
        <v>87</v>
      </c>
      <c r="B91" s="1">
        <f t="shared" si="7"/>
        <v>45800</v>
      </c>
      <c r="C91" s="1">
        <f t="shared" si="11"/>
        <v>54400</v>
      </c>
      <c r="D91" s="1">
        <f t="shared" ref="D91:D154" si="12">D90+500</f>
        <v>67300</v>
      </c>
      <c r="E91" s="1">
        <f t="shared" si="6"/>
        <v>90900</v>
      </c>
      <c r="F91" s="1">
        <f t="shared" si="8"/>
        <v>137100</v>
      </c>
      <c r="G91" s="1">
        <f t="shared" si="9"/>
        <v>193900</v>
      </c>
      <c r="H91" s="1">
        <f t="shared" si="10"/>
        <v>245900</v>
      </c>
    </row>
    <row r="92" spans="1:8" x14ac:dyDescent="0.15">
      <c r="A92" s="2">
        <v>88</v>
      </c>
      <c r="B92" s="1">
        <f t="shared" si="7"/>
        <v>46100</v>
      </c>
      <c r="C92" s="1">
        <f t="shared" si="11"/>
        <v>54800</v>
      </c>
      <c r="D92" s="1">
        <f t="shared" si="12"/>
        <v>67800</v>
      </c>
      <c r="E92" s="1">
        <f t="shared" si="6"/>
        <v>91600</v>
      </c>
      <c r="F92" s="1">
        <f t="shared" si="8"/>
        <v>138100</v>
      </c>
      <c r="G92" s="1">
        <f t="shared" si="9"/>
        <v>195100</v>
      </c>
      <c r="H92" s="1">
        <f t="shared" si="10"/>
        <v>247400</v>
      </c>
    </row>
    <row r="93" spans="1:8" x14ac:dyDescent="0.15">
      <c r="A93" s="2">
        <v>89</v>
      </c>
      <c r="B93" s="1">
        <f t="shared" si="7"/>
        <v>46400</v>
      </c>
      <c r="C93" s="1">
        <f t="shared" si="11"/>
        <v>55200</v>
      </c>
      <c r="D93" s="1">
        <f t="shared" si="12"/>
        <v>68300</v>
      </c>
      <c r="E93" s="1">
        <f t="shared" si="6"/>
        <v>92300</v>
      </c>
      <c r="F93" s="1">
        <f t="shared" si="8"/>
        <v>139100</v>
      </c>
      <c r="G93" s="1">
        <f t="shared" si="9"/>
        <v>196300</v>
      </c>
      <c r="H93" s="1">
        <f t="shared" si="10"/>
        <v>248900</v>
      </c>
    </row>
    <row r="94" spans="1:8" x14ac:dyDescent="0.15">
      <c r="A94" s="2">
        <v>90</v>
      </c>
      <c r="B94" s="1">
        <f t="shared" si="7"/>
        <v>46700</v>
      </c>
      <c r="C94" s="1">
        <f t="shared" si="11"/>
        <v>55600</v>
      </c>
      <c r="D94" s="1">
        <f t="shared" si="12"/>
        <v>68800</v>
      </c>
      <c r="E94" s="1">
        <f t="shared" si="6"/>
        <v>93000</v>
      </c>
      <c r="F94" s="1">
        <f t="shared" si="8"/>
        <v>140100</v>
      </c>
      <c r="G94" s="1">
        <f t="shared" si="9"/>
        <v>197500</v>
      </c>
      <c r="H94" s="1">
        <f t="shared" si="10"/>
        <v>250400</v>
      </c>
    </row>
    <row r="95" spans="1:8" x14ac:dyDescent="0.15">
      <c r="A95" s="2">
        <v>91</v>
      </c>
      <c r="B95" s="1">
        <f t="shared" si="7"/>
        <v>47000</v>
      </c>
      <c r="C95" s="1">
        <f t="shared" si="11"/>
        <v>56000</v>
      </c>
      <c r="D95" s="1">
        <f t="shared" si="12"/>
        <v>69300</v>
      </c>
      <c r="E95" s="1">
        <f t="shared" si="6"/>
        <v>93700</v>
      </c>
      <c r="F95" s="1">
        <f t="shared" si="8"/>
        <v>141100</v>
      </c>
      <c r="G95" s="1">
        <f t="shared" si="9"/>
        <v>198700</v>
      </c>
      <c r="H95" s="1">
        <f t="shared" si="10"/>
        <v>251900</v>
      </c>
    </row>
    <row r="96" spans="1:8" x14ac:dyDescent="0.15">
      <c r="A96" s="2">
        <v>92</v>
      </c>
      <c r="B96" s="1">
        <f t="shared" si="7"/>
        <v>47300</v>
      </c>
      <c r="C96" s="1">
        <f t="shared" si="11"/>
        <v>56400</v>
      </c>
      <c r="D96" s="1">
        <f t="shared" si="12"/>
        <v>69800</v>
      </c>
      <c r="E96" s="1">
        <f t="shared" si="6"/>
        <v>94400</v>
      </c>
      <c r="F96" s="1">
        <f t="shared" si="8"/>
        <v>142100</v>
      </c>
      <c r="G96" s="1">
        <f t="shared" si="9"/>
        <v>199900</v>
      </c>
      <c r="H96" s="1">
        <f t="shared" si="10"/>
        <v>253400</v>
      </c>
    </row>
    <row r="97" spans="1:8" x14ac:dyDescent="0.15">
      <c r="A97" s="2">
        <v>93</v>
      </c>
      <c r="B97" s="1">
        <f t="shared" si="7"/>
        <v>47600</v>
      </c>
      <c r="C97" s="1">
        <f t="shared" si="11"/>
        <v>56800</v>
      </c>
      <c r="D97" s="1">
        <f t="shared" si="12"/>
        <v>70300</v>
      </c>
      <c r="E97" s="1">
        <f t="shared" si="6"/>
        <v>95100</v>
      </c>
      <c r="F97" s="1">
        <f t="shared" si="8"/>
        <v>143100</v>
      </c>
      <c r="G97" s="1">
        <f t="shared" si="9"/>
        <v>201100</v>
      </c>
      <c r="H97" s="1">
        <f t="shared" si="10"/>
        <v>254900</v>
      </c>
    </row>
    <row r="98" spans="1:8" x14ac:dyDescent="0.15">
      <c r="A98" s="2">
        <v>94</v>
      </c>
      <c r="B98" s="1">
        <f t="shared" si="7"/>
        <v>47900</v>
      </c>
      <c r="C98" s="1">
        <f t="shared" si="11"/>
        <v>57200</v>
      </c>
      <c r="D98" s="1">
        <f t="shared" si="12"/>
        <v>70800</v>
      </c>
      <c r="E98" s="1">
        <f t="shared" si="6"/>
        <v>95800</v>
      </c>
      <c r="F98" s="1">
        <f t="shared" si="8"/>
        <v>144100</v>
      </c>
      <c r="G98" s="1">
        <f t="shared" si="9"/>
        <v>202300</v>
      </c>
      <c r="H98" s="1">
        <f t="shared" si="10"/>
        <v>256400</v>
      </c>
    </row>
    <row r="99" spans="1:8" x14ac:dyDescent="0.15">
      <c r="A99" s="2">
        <v>95</v>
      </c>
      <c r="B99" s="1">
        <f t="shared" si="7"/>
        <v>48200</v>
      </c>
      <c r="C99" s="1">
        <f t="shared" si="11"/>
        <v>57600</v>
      </c>
      <c r="D99" s="1">
        <f t="shared" si="12"/>
        <v>71300</v>
      </c>
      <c r="E99" s="1">
        <f t="shared" si="6"/>
        <v>96500</v>
      </c>
      <c r="F99" s="1">
        <f t="shared" si="8"/>
        <v>145100</v>
      </c>
      <c r="G99" s="1">
        <f t="shared" si="9"/>
        <v>203500</v>
      </c>
      <c r="H99" s="1">
        <f t="shared" si="10"/>
        <v>257900</v>
      </c>
    </row>
    <row r="100" spans="1:8" x14ac:dyDescent="0.15">
      <c r="A100" s="2">
        <v>96</v>
      </c>
      <c r="B100" s="1">
        <f t="shared" si="7"/>
        <v>48500</v>
      </c>
      <c r="C100" s="1">
        <f t="shared" si="11"/>
        <v>58000</v>
      </c>
      <c r="D100" s="1">
        <f t="shared" si="12"/>
        <v>71800</v>
      </c>
      <c r="E100" s="1">
        <f t="shared" si="6"/>
        <v>97200</v>
      </c>
      <c r="F100" s="1">
        <f t="shared" si="8"/>
        <v>146100</v>
      </c>
      <c r="G100" s="1">
        <f t="shared" si="9"/>
        <v>204700</v>
      </c>
      <c r="H100" s="1">
        <f t="shared" si="10"/>
        <v>259400</v>
      </c>
    </row>
    <row r="101" spans="1:8" x14ac:dyDescent="0.15">
      <c r="A101" s="2">
        <v>97</v>
      </c>
      <c r="B101" s="1">
        <f t="shared" si="7"/>
        <v>48800</v>
      </c>
      <c r="C101" s="1">
        <f t="shared" si="11"/>
        <v>58400</v>
      </c>
      <c r="D101" s="1">
        <f t="shared" si="12"/>
        <v>72300</v>
      </c>
      <c r="E101" s="1">
        <f t="shared" si="6"/>
        <v>97900</v>
      </c>
      <c r="F101" s="1">
        <f t="shared" si="8"/>
        <v>147100</v>
      </c>
      <c r="G101" s="1">
        <f t="shared" si="9"/>
        <v>205900</v>
      </c>
      <c r="H101" s="1">
        <f t="shared" si="10"/>
        <v>260900</v>
      </c>
    </row>
    <row r="102" spans="1:8" x14ac:dyDescent="0.15">
      <c r="A102" s="2">
        <v>98</v>
      </c>
      <c r="B102" s="1">
        <f t="shared" si="7"/>
        <v>49100</v>
      </c>
      <c r="C102" s="1">
        <f t="shared" si="11"/>
        <v>58800</v>
      </c>
      <c r="D102" s="1">
        <f t="shared" si="12"/>
        <v>72800</v>
      </c>
      <c r="E102" s="1">
        <f t="shared" si="6"/>
        <v>98600</v>
      </c>
      <c r="F102" s="1">
        <f t="shared" si="8"/>
        <v>148100</v>
      </c>
      <c r="G102" s="1">
        <f t="shared" si="9"/>
        <v>207100</v>
      </c>
      <c r="H102" s="1">
        <f t="shared" si="10"/>
        <v>262400</v>
      </c>
    </row>
    <row r="103" spans="1:8" x14ac:dyDescent="0.15">
      <c r="A103" s="2">
        <v>99</v>
      </c>
      <c r="B103" s="1">
        <f t="shared" si="7"/>
        <v>49400</v>
      </c>
      <c r="C103" s="1">
        <f t="shared" si="11"/>
        <v>59200</v>
      </c>
      <c r="D103" s="1">
        <f t="shared" si="12"/>
        <v>73300</v>
      </c>
      <c r="E103" s="1">
        <f t="shared" si="6"/>
        <v>99300</v>
      </c>
      <c r="F103" s="1">
        <f t="shared" si="8"/>
        <v>149100</v>
      </c>
      <c r="G103" s="1">
        <f t="shared" si="9"/>
        <v>208300</v>
      </c>
      <c r="H103" s="1">
        <f t="shared" si="10"/>
        <v>263900</v>
      </c>
    </row>
    <row r="104" spans="1:8" x14ac:dyDescent="0.15">
      <c r="A104" s="2">
        <v>100</v>
      </c>
      <c r="B104" s="1">
        <f t="shared" si="7"/>
        <v>49700</v>
      </c>
      <c r="C104" s="1">
        <f t="shared" si="11"/>
        <v>59600</v>
      </c>
      <c r="D104" s="1">
        <f t="shared" si="12"/>
        <v>73800</v>
      </c>
      <c r="E104" s="1">
        <f t="shared" si="6"/>
        <v>100000</v>
      </c>
      <c r="F104" s="1">
        <f t="shared" si="8"/>
        <v>150100</v>
      </c>
      <c r="G104" s="1">
        <f t="shared" si="9"/>
        <v>209500</v>
      </c>
      <c r="H104" s="1">
        <f t="shared" si="10"/>
        <v>265400</v>
      </c>
    </row>
    <row r="105" spans="1:8" x14ac:dyDescent="0.15">
      <c r="A105" s="2">
        <v>101</v>
      </c>
      <c r="B105" s="1">
        <f t="shared" si="7"/>
        <v>50000</v>
      </c>
      <c r="C105" s="1">
        <f t="shared" si="11"/>
        <v>60000</v>
      </c>
      <c r="D105" s="1">
        <f t="shared" si="12"/>
        <v>74300</v>
      </c>
      <c r="E105" s="1">
        <f t="shared" si="6"/>
        <v>100700</v>
      </c>
      <c r="F105" s="1">
        <f t="shared" si="8"/>
        <v>151100</v>
      </c>
      <c r="G105" s="1">
        <f t="shared" si="9"/>
        <v>210700</v>
      </c>
      <c r="H105" s="1">
        <f t="shared" si="10"/>
        <v>266900</v>
      </c>
    </row>
    <row r="106" spans="1:8" x14ac:dyDescent="0.15">
      <c r="A106" s="2">
        <v>102</v>
      </c>
      <c r="B106" s="1">
        <f t="shared" si="7"/>
        <v>50300</v>
      </c>
      <c r="C106" s="1">
        <f t="shared" si="11"/>
        <v>60400</v>
      </c>
      <c r="D106" s="1">
        <f t="shared" si="12"/>
        <v>74800</v>
      </c>
      <c r="E106" s="1">
        <f t="shared" si="6"/>
        <v>101400</v>
      </c>
      <c r="F106" s="1">
        <f t="shared" si="8"/>
        <v>152100</v>
      </c>
      <c r="G106" s="1">
        <f t="shared" si="9"/>
        <v>211900</v>
      </c>
      <c r="H106" s="1">
        <f t="shared" si="10"/>
        <v>268400</v>
      </c>
    </row>
    <row r="107" spans="1:8" x14ac:dyDescent="0.15">
      <c r="A107" s="2">
        <v>103</v>
      </c>
      <c r="B107" s="1">
        <f t="shared" si="7"/>
        <v>50600</v>
      </c>
      <c r="C107" s="1">
        <f t="shared" si="11"/>
        <v>60800</v>
      </c>
      <c r="D107" s="1">
        <f t="shared" si="12"/>
        <v>75300</v>
      </c>
      <c r="E107" s="1">
        <f t="shared" si="6"/>
        <v>102100</v>
      </c>
      <c r="F107" s="1">
        <f t="shared" si="8"/>
        <v>153100</v>
      </c>
      <c r="G107" s="1">
        <f t="shared" si="9"/>
        <v>213100</v>
      </c>
      <c r="H107" s="1">
        <f t="shared" si="10"/>
        <v>269900</v>
      </c>
    </row>
    <row r="108" spans="1:8" x14ac:dyDescent="0.15">
      <c r="A108" s="2">
        <v>104</v>
      </c>
      <c r="B108" s="1">
        <f t="shared" si="7"/>
        <v>50900</v>
      </c>
      <c r="C108" s="1">
        <f t="shared" si="11"/>
        <v>61200</v>
      </c>
      <c r="D108" s="1">
        <f t="shared" si="12"/>
        <v>75800</v>
      </c>
      <c r="E108" s="1">
        <f t="shared" si="6"/>
        <v>102800</v>
      </c>
      <c r="F108" s="1">
        <f t="shared" si="8"/>
        <v>154100</v>
      </c>
      <c r="G108" s="1">
        <f t="shared" si="9"/>
        <v>214300</v>
      </c>
      <c r="H108" s="1">
        <f t="shared" si="10"/>
        <v>271400</v>
      </c>
    </row>
    <row r="109" spans="1:8" x14ac:dyDescent="0.15">
      <c r="A109" s="2">
        <v>105</v>
      </c>
      <c r="B109" s="1">
        <f t="shared" si="7"/>
        <v>51200</v>
      </c>
      <c r="C109" s="1">
        <f t="shared" si="11"/>
        <v>61600</v>
      </c>
      <c r="D109" s="1">
        <f t="shared" si="12"/>
        <v>76300</v>
      </c>
      <c r="E109" s="1">
        <f t="shared" si="6"/>
        <v>103500</v>
      </c>
      <c r="F109" s="1">
        <f t="shared" si="8"/>
        <v>155100</v>
      </c>
      <c r="G109" s="1">
        <f t="shared" si="9"/>
        <v>215500</v>
      </c>
      <c r="H109" s="1">
        <f t="shared" si="10"/>
        <v>272900</v>
      </c>
    </row>
    <row r="110" spans="1:8" x14ac:dyDescent="0.15">
      <c r="A110" s="2">
        <v>106</v>
      </c>
      <c r="B110" s="1">
        <f t="shared" si="7"/>
        <v>51500</v>
      </c>
      <c r="C110" s="1">
        <f t="shared" si="11"/>
        <v>62000</v>
      </c>
      <c r="D110" s="1">
        <f t="shared" si="12"/>
        <v>76800</v>
      </c>
      <c r="E110" s="1">
        <f t="shared" si="6"/>
        <v>104200</v>
      </c>
      <c r="F110" s="1">
        <f t="shared" si="8"/>
        <v>156100</v>
      </c>
      <c r="G110" s="1">
        <f t="shared" si="9"/>
        <v>216700</v>
      </c>
      <c r="H110" s="1">
        <f t="shared" si="10"/>
        <v>274400</v>
      </c>
    </row>
    <row r="111" spans="1:8" x14ac:dyDescent="0.15">
      <c r="A111" s="2">
        <v>107</v>
      </c>
      <c r="B111" s="1">
        <f t="shared" si="7"/>
        <v>51800</v>
      </c>
      <c r="C111" s="1">
        <f t="shared" si="11"/>
        <v>62400</v>
      </c>
      <c r="D111" s="1">
        <f t="shared" si="12"/>
        <v>77300</v>
      </c>
      <c r="E111" s="1">
        <f t="shared" si="6"/>
        <v>104900</v>
      </c>
      <c r="F111" s="1">
        <f t="shared" si="8"/>
        <v>157100</v>
      </c>
      <c r="G111" s="1">
        <f t="shared" si="9"/>
        <v>217900</v>
      </c>
      <c r="H111" s="1">
        <f t="shared" si="10"/>
        <v>275900</v>
      </c>
    </row>
    <row r="112" spans="1:8" x14ac:dyDescent="0.15">
      <c r="A112" s="2">
        <v>108</v>
      </c>
      <c r="B112" s="1">
        <f t="shared" si="7"/>
        <v>52100</v>
      </c>
      <c r="C112" s="1">
        <f t="shared" si="11"/>
        <v>62800</v>
      </c>
      <c r="D112" s="1">
        <f t="shared" si="12"/>
        <v>77800</v>
      </c>
      <c r="E112" s="1">
        <f t="shared" si="6"/>
        <v>105600</v>
      </c>
      <c r="F112" s="1">
        <f t="shared" si="8"/>
        <v>158100</v>
      </c>
      <c r="G112" s="1">
        <f t="shared" si="9"/>
        <v>219100</v>
      </c>
      <c r="H112" s="1">
        <f t="shared" si="10"/>
        <v>277400</v>
      </c>
    </row>
    <row r="113" spans="1:8" x14ac:dyDescent="0.15">
      <c r="A113" s="2">
        <v>109</v>
      </c>
      <c r="B113" s="1">
        <f t="shared" si="7"/>
        <v>52400</v>
      </c>
      <c r="C113" s="1">
        <f t="shared" si="11"/>
        <v>63200</v>
      </c>
      <c r="D113" s="1">
        <f t="shared" si="12"/>
        <v>78300</v>
      </c>
      <c r="E113" s="1">
        <f t="shared" si="6"/>
        <v>106300</v>
      </c>
      <c r="F113" s="1">
        <f t="shared" si="8"/>
        <v>159100</v>
      </c>
      <c r="G113" s="1">
        <f t="shared" si="9"/>
        <v>220300</v>
      </c>
      <c r="H113" s="1">
        <f t="shared" si="10"/>
        <v>278900</v>
      </c>
    </row>
    <row r="114" spans="1:8" x14ac:dyDescent="0.15">
      <c r="A114" s="2">
        <v>110</v>
      </c>
      <c r="B114" s="1">
        <f t="shared" si="7"/>
        <v>52700</v>
      </c>
      <c r="C114" s="1">
        <f t="shared" si="11"/>
        <v>63600</v>
      </c>
      <c r="D114" s="1">
        <f t="shared" si="12"/>
        <v>78800</v>
      </c>
      <c r="E114" s="1">
        <f t="shared" si="6"/>
        <v>107000</v>
      </c>
      <c r="F114" s="1">
        <f t="shared" si="8"/>
        <v>160100</v>
      </c>
      <c r="G114" s="1">
        <f t="shared" si="9"/>
        <v>221500</v>
      </c>
      <c r="H114" s="1">
        <f t="shared" si="10"/>
        <v>280400</v>
      </c>
    </row>
    <row r="115" spans="1:8" x14ac:dyDescent="0.15">
      <c r="A115" s="2">
        <v>111</v>
      </c>
      <c r="B115" s="1">
        <f t="shared" si="7"/>
        <v>53000</v>
      </c>
      <c r="C115" s="1">
        <f t="shared" si="11"/>
        <v>64000</v>
      </c>
      <c r="D115" s="1">
        <f t="shared" si="12"/>
        <v>79300</v>
      </c>
      <c r="E115" s="1">
        <f t="shared" si="6"/>
        <v>107700</v>
      </c>
      <c r="F115" s="1">
        <f t="shared" si="8"/>
        <v>161100</v>
      </c>
      <c r="G115" s="1">
        <f t="shared" si="9"/>
        <v>222700</v>
      </c>
      <c r="H115" s="1">
        <f t="shared" si="10"/>
        <v>281900</v>
      </c>
    </row>
    <row r="116" spans="1:8" x14ac:dyDescent="0.15">
      <c r="A116" s="2">
        <v>112</v>
      </c>
      <c r="B116" s="1">
        <f t="shared" si="7"/>
        <v>53300</v>
      </c>
      <c r="C116" s="1">
        <f t="shared" si="11"/>
        <v>64400</v>
      </c>
      <c r="D116" s="1">
        <f t="shared" si="12"/>
        <v>79800</v>
      </c>
      <c r="E116" s="1">
        <f t="shared" si="6"/>
        <v>108400</v>
      </c>
      <c r="F116" s="1">
        <f t="shared" si="8"/>
        <v>162100</v>
      </c>
      <c r="G116" s="1">
        <f t="shared" si="9"/>
        <v>223900</v>
      </c>
      <c r="H116" s="1">
        <f t="shared" si="10"/>
        <v>283400</v>
      </c>
    </row>
    <row r="117" spans="1:8" x14ac:dyDescent="0.15">
      <c r="A117" s="2">
        <v>113</v>
      </c>
      <c r="B117" s="1">
        <f t="shared" si="7"/>
        <v>53600</v>
      </c>
      <c r="C117" s="1">
        <f t="shared" si="11"/>
        <v>64800</v>
      </c>
      <c r="D117" s="1">
        <f t="shared" si="12"/>
        <v>80300</v>
      </c>
      <c r="E117" s="1">
        <f t="shared" si="6"/>
        <v>109100</v>
      </c>
      <c r="F117" s="1">
        <f t="shared" si="8"/>
        <v>163100</v>
      </c>
      <c r="G117" s="1">
        <f t="shared" si="9"/>
        <v>225100</v>
      </c>
      <c r="H117" s="1">
        <f t="shared" si="10"/>
        <v>284900</v>
      </c>
    </row>
    <row r="118" spans="1:8" x14ac:dyDescent="0.15">
      <c r="A118" s="2">
        <v>114</v>
      </c>
      <c r="B118" s="1">
        <f t="shared" si="7"/>
        <v>53900</v>
      </c>
      <c r="C118" s="1">
        <f t="shared" si="11"/>
        <v>65200</v>
      </c>
      <c r="D118" s="1">
        <f t="shared" si="12"/>
        <v>80800</v>
      </c>
      <c r="E118" s="1">
        <f t="shared" si="6"/>
        <v>109800</v>
      </c>
      <c r="F118" s="1">
        <f t="shared" si="8"/>
        <v>164100</v>
      </c>
      <c r="G118" s="1">
        <f t="shared" si="9"/>
        <v>226300</v>
      </c>
      <c r="H118" s="1">
        <f t="shared" si="10"/>
        <v>286400</v>
      </c>
    </row>
    <row r="119" spans="1:8" x14ac:dyDescent="0.15">
      <c r="A119" s="2">
        <v>115</v>
      </c>
      <c r="B119" s="1">
        <f t="shared" si="7"/>
        <v>54200</v>
      </c>
      <c r="C119" s="1">
        <f t="shared" si="11"/>
        <v>65600</v>
      </c>
      <c r="D119" s="1">
        <f t="shared" si="12"/>
        <v>81300</v>
      </c>
      <c r="E119" s="1">
        <f t="shared" si="6"/>
        <v>110500</v>
      </c>
      <c r="F119" s="1">
        <f t="shared" si="8"/>
        <v>165100</v>
      </c>
      <c r="G119" s="1">
        <f t="shared" si="9"/>
        <v>227500</v>
      </c>
      <c r="H119" s="1">
        <f t="shared" si="10"/>
        <v>287900</v>
      </c>
    </row>
    <row r="120" spans="1:8" x14ac:dyDescent="0.15">
      <c r="A120" s="2">
        <v>116</v>
      </c>
      <c r="B120" s="1">
        <f t="shared" si="7"/>
        <v>54500</v>
      </c>
      <c r="C120" s="1">
        <f t="shared" si="11"/>
        <v>66000</v>
      </c>
      <c r="D120" s="1">
        <f t="shared" si="12"/>
        <v>81800</v>
      </c>
      <c r="E120" s="1">
        <f t="shared" si="6"/>
        <v>111200</v>
      </c>
      <c r="F120" s="1">
        <f t="shared" si="8"/>
        <v>166100</v>
      </c>
      <c r="G120" s="1">
        <f t="shared" si="9"/>
        <v>228700</v>
      </c>
      <c r="H120" s="1">
        <f t="shared" si="10"/>
        <v>289400</v>
      </c>
    </row>
    <row r="121" spans="1:8" x14ac:dyDescent="0.15">
      <c r="A121" s="2">
        <v>117</v>
      </c>
      <c r="B121" s="1">
        <f t="shared" si="7"/>
        <v>54800</v>
      </c>
      <c r="C121" s="1">
        <f t="shared" si="11"/>
        <v>66400</v>
      </c>
      <c r="D121" s="1">
        <f t="shared" si="12"/>
        <v>82300</v>
      </c>
      <c r="E121" s="1">
        <f t="shared" ref="E121:E184" si="13">E120+700</f>
        <v>111900</v>
      </c>
      <c r="F121" s="1">
        <f t="shared" si="8"/>
        <v>167100</v>
      </c>
      <c r="G121" s="1">
        <f t="shared" si="9"/>
        <v>229900</v>
      </c>
      <c r="H121" s="1">
        <f t="shared" si="10"/>
        <v>290900</v>
      </c>
    </row>
    <row r="122" spans="1:8" x14ac:dyDescent="0.15">
      <c r="A122" s="2">
        <v>118</v>
      </c>
      <c r="B122" s="1">
        <f t="shared" si="7"/>
        <v>55100</v>
      </c>
      <c r="C122" s="1">
        <f t="shared" si="11"/>
        <v>66800</v>
      </c>
      <c r="D122" s="1">
        <f t="shared" si="12"/>
        <v>82800</v>
      </c>
      <c r="E122" s="1">
        <f t="shared" si="13"/>
        <v>112600</v>
      </c>
      <c r="F122" s="1">
        <f t="shared" si="8"/>
        <v>168100</v>
      </c>
      <c r="G122" s="1">
        <f t="shared" si="9"/>
        <v>231100</v>
      </c>
      <c r="H122" s="1">
        <f t="shared" si="10"/>
        <v>292400</v>
      </c>
    </row>
    <row r="123" spans="1:8" x14ac:dyDescent="0.15">
      <c r="A123" s="2">
        <v>119</v>
      </c>
      <c r="B123" s="1">
        <f t="shared" si="7"/>
        <v>55400</v>
      </c>
      <c r="C123" s="1">
        <f t="shared" si="11"/>
        <v>67200</v>
      </c>
      <c r="D123" s="1">
        <f t="shared" si="12"/>
        <v>83300</v>
      </c>
      <c r="E123" s="1">
        <f t="shared" si="13"/>
        <v>113300</v>
      </c>
      <c r="F123" s="1">
        <f t="shared" si="8"/>
        <v>169100</v>
      </c>
      <c r="G123" s="1">
        <f t="shared" si="9"/>
        <v>232300</v>
      </c>
      <c r="H123" s="1">
        <f t="shared" si="10"/>
        <v>293900</v>
      </c>
    </row>
    <row r="124" spans="1:8" x14ac:dyDescent="0.15">
      <c r="A124" s="2">
        <v>120</v>
      </c>
      <c r="B124" s="1">
        <f t="shared" si="7"/>
        <v>55700</v>
      </c>
      <c r="C124" s="1">
        <f t="shared" si="11"/>
        <v>67600</v>
      </c>
      <c r="D124" s="1">
        <f t="shared" si="12"/>
        <v>83800</v>
      </c>
      <c r="E124" s="1">
        <f t="shared" si="13"/>
        <v>114000</v>
      </c>
      <c r="F124" s="1">
        <f t="shared" si="8"/>
        <v>170100</v>
      </c>
      <c r="G124" s="1">
        <f t="shared" si="9"/>
        <v>233500</v>
      </c>
      <c r="H124" s="1">
        <f t="shared" si="10"/>
        <v>295400</v>
      </c>
    </row>
    <row r="125" spans="1:8" x14ac:dyDescent="0.15">
      <c r="A125" s="2">
        <v>121</v>
      </c>
      <c r="B125" s="1">
        <f t="shared" si="7"/>
        <v>56000</v>
      </c>
      <c r="C125" s="1">
        <f t="shared" si="11"/>
        <v>68000</v>
      </c>
      <c r="D125" s="1">
        <f t="shared" si="12"/>
        <v>84300</v>
      </c>
      <c r="E125" s="1">
        <f t="shared" si="13"/>
        <v>114700</v>
      </c>
      <c r="F125" s="1">
        <f t="shared" si="8"/>
        <v>171100</v>
      </c>
      <c r="G125" s="1">
        <f t="shared" si="9"/>
        <v>234700</v>
      </c>
      <c r="H125" s="1">
        <f t="shared" si="10"/>
        <v>296900</v>
      </c>
    </row>
    <row r="126" spans="1:8" x14ac:dyDescent="0.15">
      <c r="A126" s="2">
        <v>122</v>
      </c>
      <c r="B126" s="1">
        <f t="shared" si="7"/>
        <v>56300</v>
      </c>
      <c r="C126" s="1">
        <f t="shared" si="11"/>
        <v>68400</v>
      </c>
      <c r="D126" s="1">
        <f t="shared" si="12"/>
        <v>84800</v>
      </c>
      <c r="E126" s="1">
        <f t="shared" si="13"/>
        <v>115400</v>
      </c>
      <c r="F126" s="1">
        <f t="shared" si="8"/>
        <v>172100</v>
      </c>
      <c r="G126" s="1">
        <f t="shared" si="9"/>
        <v>235900</v>
      </c>
      <c r="H126" s="1">
        <f t="shared" si="10"/>
        <v>298400</v>
      </c>
    </row>
    <row r="127" spans="1:8" x14ac:dyDescent="0.15">
      <c r="A127" s="2">
        <v>123</v>
      </c>
      <c r="B127" s="1">
        <f t="shared" si="7"/>
        <v>56600</v>
      </c>
      <c r="C127" s="1">
        <f t="shared" si="11"/>
        <v>68800</v>
      </c>
      <c r="D127" s="1">
        <f t="shared" si="12"/>
        <v>85300</v>
      </c>
      <c r="E127" s="1">
        <f t="shared" si="13"/>
        <v>116100</v>
      </c>
      <c r="F127" s="1">
        <f t="shared" si="8"/>
        <v>173100</v>
      </c>
      <c r="G127" s="1">
        <f t="shared" si="9"/>
        <v>237100</v>
      </c>
      <c r="H127" s="1">
        <f t="shared" si="10"/>
        <v>299900</v>
      </c>
    </row>
    <row r="128" spans="1:8" x14ac:dyDescent="0.15">
      <c r="A128" s="2">
        <v>124</v>
      </c>
      <c r="B128" s="1">
        <f t="shared" si="7"/>
        <v>56900</v>
      </c>
      <c r="C128" s="1">
        <f t="shared" si="11"/>
        <v>69200</v>
      </c>
      <c r="D128" s="1">
        <f t="shared" si="12"/>
        <v>85800</v>
      </c>
      <c r="E128" s="1">
        <f t="shared" si="13"/>
        <v>116800</v>
      </c>
      <c r="F128" s="1">
        <f t="shared" si="8"/>
        <v>174100</v>
      </c>
      <c r="G128" s="1">
        <f t="shared" si="9"/>
        <v>238300</v>
      </c>
      <c r="H128" s="1">
        <f t="shared" si="10"/>
        <v>301400</v>
      </c>
    </row>
    <row r="129" spans="1:8" x14ac:dyDescent="0.15">
      <c r="A129" s="2">
        <v>125</v>
      </c>
      <c r="B129" s="1">
        <f t="shared" si="7"/>
        <v>57200</v>
      </c>
      <c r="C129" s="1">
        <f t="shared" si="11"/>
        <v>69600</v>
      </c>
      <c r="D129" s="1">
        <f t="shared" si="12"/>
        <v>86300</v>
      </c>
      <c r="E129" s="1">
        <f t="shared" si="13"/>
        <v>117500</v>
      </c>
      <c r="F129" s="1">
        <f t="shared" si="8"/>
        <v>175100</v>
      </c>
      <c r="G129" s="1">
        <f t="shared" si="9"/>
        <v>239500</v>
      </c>
      <c r="H129" s="1">
        <f t="shared" si="10"/>
        <v>302900</v>
      </c>
    </row>
    <row r="130" spans="1:8" x14ac:dyDescent="0.15">
      <c r="A130" s="2">
        <v>126</v>
      </c>
      <c r="B130" s="1">
        <f t="shared" si="7"/>
        <v>57500</v>
      </c>
      <c r="C130" s="1">
        <f t="shared" si="11"/>
        <v>70000</v>
      </c>
      <c r="D130" s="1">
        <f t="shared" si="12"/>
        <v>86800</v>
      </c>
      <c r="E130" s="1">
        <f t="shared" si="13"/>
        <v>118200</v>
      </c>
      <c r="F130" s="1">
        <f t="shared" si="8"/>
        <v>176100</v>
      </c>
      <c r="G130" s="1">
        <f t="shared" si="9"/>
        <v>240700</v>
      </c>
      <c r="H130" s="1">
        <f t="shared" si="10"/>
        <v>304400</v>
      </c>
    </row>
    <row r="131" spans="1:8" x14ac:dyDescent="0.15">
      <c r="A131" s="2">
        <v>127</v>
      </c>
      <c r="B131" s="1">
        <f t="shared" si="7"/>
        <v>57800</v>
      </c>
      <c r="C131" s="1">
        <f t="shared" si="11"/>
        <v>70400</v>
      </c>
      <c r="D131" s="1">
        <f t="shared" si="12"/>
        <v>87300</v>
      </c>
      <c r="E131" s="1">
        <f t="shared" si="13"/>
        <v>118900</v>
      </c>
      <c r="F131" s="1">
        <f t="shared" si="8"/>
        <v>177100</v>
      </c>
      <c r="G131" s="1">
        <f t="shared" si="9"/>
        <v>241900</v>
      </c>
      <c r="H131" s="1">
        <f t="shared" si="10"/>
        <v>305900</v>
      </c>
    </row>
    <row r="132" spans="1:8" x14ac:dyDescent="0.15">
      <c r="A132" s="2">
        <v>128</v>
      </c>
      <c r="B132" s="1">
        <f t="shared" si="7"/>
        <v>58100</v>
      </c>
      <c r="C132" s="1">
        <f t="shared" si="11"/>
        <v>70800</v>
      </c>
      <c r="D132" s="1">
        <f t="shared" si="12"/>
        <v>87800</v>
      </c>
      <c r="E132" s="1">
        <f t="shared" si="13"/>
        <v>119600</v>
      </c>
      <c r="F132" s="1">
        <f t="shared" si="8"/>
        <v>178100</v>
      </c>
      <c r="G132" s="1">
        <f t="shared" si="9"/>
        <v>243100</v>
      </c>
      <c r="H132" s="1">
        <f t="shared" si="10"/>
        <v>307400</v>
      </c>
    </row>
    <row r="133" spans="1:8" x14ac:dyDescent="0.15">
      <c r="A133" s="2">
        <v>129</v>
      </c>
      <c r="B133" s="1">
        <f t="shared" si="7"/>
        <v>58400</v>
      </c>
      <c r="C133" s="1">
        <f t="shared" si="11"/>
        <v>71200</v>
      </c>
      <c r="D133" s="1">
        <f t="shared" si="12"/>
        <v>88300</v>
      </c>
      <c r="E133" s="1">
        <f t="shared" si="13"/>
        <v>120300</v>
      </c>
      <c r="F133" s="1">
        <f t="shared" si="8"/>
        <v>179100</v>
      </c>
      <c r="G133" s="1">
        <f t="shared" si="9"/>
        <v>244300</v>
      </c>
      <c r="H133" s="1">
        <f t="shared" si="10"/>
        <v>308900</v>
      </c>
    </row>
    <row r="134" spans="1:8" x14ac:dyDescent="0.15">
      <c r="A134" s="2">
        <v>130</v>
      </c>
      <c r="B134" s="1">
        <f t="shared" si="7"/>
        <v>58700</v>
      </c>
      <c r="C134" s="1">
        <f t="shared" si="11"/>
        <v>71600</v>
      </c>
      <c r="D134" s="1">
        <f t="shared" si="12"/>
        <v>88800</v>
      </c>
      <c r="E134" s="1">
        <f t="shared" si="13"/>
        <v>121000</v>
      </c>
      <c r="F134" s="1">
        <f t="shared" si="8"/>
        <v>180100</v>
      </c>
      <c r="G134" s="1">
        <f t="shared" si="9"/>
        <v>245500</v>
      </c>
      <c r="H134" s="1">
        <f t="shared" si="10"/>
        <v>310400</v>
      </c>
    </row>
    <row r="135" spans="1:8" x14ac:dyDescent="0.15">
      <c r="A135" s="2">
        <v>131</v>
      </c>
      <c r="B135" s="1">
        <f t="shared" ref="B135:B198" si="14">B134+300</f>
        <v>59000</v>
      </c>
      <c r="C135" s="1">
        <f t="shared" si="11"/>
        <v>72000</v>
      </c>
      <c r="D135" s="1">
        <f t="shared" si="12"/>
        <v>89300</v>
      </c>
      <c r="E135" s="1">
        <f t="shared" si="13"/>
        <v>121700</v>
      </c>
      <c r="F135" s="1">
        <f t="shared" si="8"/>
        <v>181100</v>
      </c>
      <c r="G135" s="1">
        <f t="shared" si="9"/>
        <v>246700</v>
      </c>
      <c r="H135" s="1">
        <f t="shared" si="10"/>
        <v>311900</v>
      </c>
    </row>
    <row r="136" spans="1:8" x14ac:dyDescent="0.15">
      <c r="A136" s="2">
        <v>132</v>
      </c>
      <c r="B136" s="1">
        <f t="shared" si="14"/>
        <v>59300</v>
      </c>
      <c r="C136" s="1">
        <f t="shared" si="11"/>
        <v>72400</v>
      </c>
      <c r="D136" s="1">
        <f t="shared" si="12"/>
        <v>89800</v>
      </c>
      <c r="E136" s="1">
        <f t="shared" si="13"/>
        <v>122400</v>
      </c>
      <c r="F136" s="1">
        <f t="shared" si="8"/>
        <v>182100</v>
      </c>
      <c r="G136" s="1">
        <f t="shared" si="9"/>
        <v>247900</v>
      </c>
      <c r="H136" s="1">
        <f t="shared" si="10"/>
        <v>313400</v>
      </c>
    </row>
    <row r="137" spans="1:8" x14ac:dyDescent="0.15">
      <c r="A137" s="2">
        <v>133</v>
      </c>
      <c r="B137" s="1">
        <f t="shared" si="14"/>
        <v>59600</v>
      </c>
      <c r="C137" s="1">
        <f t="shared" si="11"/>
        <v>72800</v>
      </c>
      <c r="D137" s="1">
        <f t="shared" si="12"/>
        <v>90300</v>
      </c>
      <c r="E137" s="1">
        <f t="shared" si="13"/>
        <v>123100</v>
      </c>
      <c r="F137" s="1">
        <f t="shared" si="8"/>
        <v>183100</v>
      </c>
      <c r="G137" s="1">
        <f t="shared" si="9"/>
        <v>249100</v>
      </c>
      <c r="H137" s="1">
        <f t="shared" si="10"/>
        <v>314900</v>
      </c>
    </row>
    <row r="138" spans="1:8" x14ac:dyDescent="0.15">
      <c r="A138" s="2">
        <v>134</v>
      </c>
      <c r="B138" s="1">
        <f t="shared" si="14"/>
        <v>59900</v>
      </c>
      <c r="C138" s="1">
        <f t="shared" si="11"/>
        <v>73200</v>
      </c>
      <c r="D138" s="1">
        <f t="shared" si="12"/>
        <v>90800</v>
      </c>
      <c r="E138" s="1">
        <f t="shared" si="13"/>
        <v>123800</v>
      </c>
      <c r="F138" s="1">
        <f t="shared" si="8"/>
        <v>184100</v>
      </c>
      <c r="G138" s="1">
        <f t="shared" si="9"/>
        <v>250300</v>
      </c>
      <c r="H138" s="1">
        <f t="shared" si="10"/>
        <v>316400</v>
      </c>
    </row>
    <row r="139" spans="1:8" x14ac:dyDescent="0.15">
      <c r="A139" s="2">
        <v>135</v>
      </c>
      <c r="B139" s="1">
        <f t="shared" si="14"/>
        <v>60200</v>
      </c>
      <c r="C139" s="1">
        <f t="shared" si="11"/>
        <v>73600</v>
      </c>
      <c r="D139" s="1">
        <f t="shared" si="12"/>
        <v>91300</v>
      </c>
      <c r="E139" s="1">
        <f t="shared" si="13"/>
        <v>124500</v>
      </c>
      <c r="F139" s="1">
        <f t="shared" si="8"/>
        <v>185100</v>
      </c>
      <c r="G139" s="1">
        <f t="shared" si="9"/>
        <v>251500</v>
      </c>
      <c r="H139" s="1">
        <f t="shared" si="10"/>
        <v>317900</v>
      </c>
    </row>
    <row r="140" spans="1:8" x14ac:dyDescent="0.15">
      <c r="A140" s="2">
        <v>136</v>
      </c>
      <c r="B140" s="1">
        <f t="shared" si="14"/>
        <v>60500</v>
      </c>
      <c r="C140" s="1">
        <f t="shared" si="11"/>
        <v>74000</v>
      </c>
      <c r="D140" s="1">
        <f t="shared" si="12"/>
        <v>91800</v>
      </c>
      <c r="E140" s="1">
        <f t="shared" si="13"/>
        <v>125200</v>
      </c>
      <c r="F140" s="1">
        <f t="shared" ref="F140:F203" si="15">F139+1000</f>
        <v>186100</v>
      </c>
      <c r="G140" s="1">
        <f t="shared" ref="G140:G203" si="16">G139+1200</f>
        <v>252700</v>
      </c>
      <c r="H140" s="1">
        <f t="shared" ref="H140:H203" si="17">H139+1500</f>
        <v>319400</v>
      </c>
    </row>
    <row r="141" spans="1:8" x14ac:dyDescent="0.15">
      <c r="A141" s="2">
        <v>137</v>
      </c>
      <c r="B141" s="1">
        <f t="shared" si="14"/>
        <v>60800</v>
      </c>
      <c r="C141" s="1">
        <f t="shared" si="11"/>
        <v>74400</v>
      </c>
      <c r="D141" s="1">
        <f t="shared" si="12"/>
        <v>92300</v>
      </c>
      <c r="E141" s="1">
        <f t="shared" si="13"/>
        <v>125900</v>
      </c>
      <c r="F141" s="1">
        <f t="shared" si="15"/>
        <v>187100</v>
      </c>
      <c r="G141" s="1">
        <f t="shared" si="16"/>
        <v>253900</v>
      </c>
      <c r="H141" s="1">
        <f t="shared" si="17"/>
        <v>320900</v>
      </c>
    </row>
    <row r="142" spans="1:8" x14ac:dyDescent="0.15">
      <c r="A142" s="2">
        <v>138</v>
      </c>
      <c r="B142" s="1">
        <f t="shared" si="14"/>
        <v>61100</v>
      </c>
      <c r="C142" s="1">
        <f t="shared" si="11"/>
        <v>74800</v>
      </c>
      <c r="D142" s="1">
        <f t="shared" si="12"/>
        <v>92800</v>
      </c>
      <c r="E142" s="1">
        <f t="shared" si="13"/>
        <v>126600</v>
      </c>
      <c r="F142" s="1">
        <f t="shared" si="15"/>
        <v>188100</v>
      </c>
      <c r="G142" s="1">
        <f t="shared" si="16"/>
        <v>255100</v>
      </c>
      <c r="H142" s="1">
        <f t="shared" si="17"/>
        <v>322400</v>
      </c>
    </row>
    <row r="143" spans="1:8" x14ac:dyDescent="0.15">
      <c r="A143" s="2">
        <v>139</v>
      </c>
      <c r="B143" s="1">
        <f t="shared" si="14"/>
        <v>61400</v>
      </c>
      <c r="C143" s="1">
        <f t="shared" si="11"/>
        <v>75200</v>
      </c>
      <c r="D143" s="1">
        <f t="shared" si="12"/>
        <v>93300</v>
      </c>
      <c r="E143" s="1">
        <f t="shared" si="13"/>
        <v>127300</v>
      </c>
      <c r="F143" s="1">
        <f t="shared" si="15"/>
        <v>189100</v>
      </c>
      <c r="G143" s="1">
        <f t="shared" si="16"/>
        <v>256300</v>
      </c>
      <c r="H143" s="1">
        <f t="shared" si="17"/>
        <v>323900</v>
      </c>
    </row>
    <row r="144" spans="1:8" x14ac:dyDescent="0.15">
      <c r="A144" s="2">
        <v>140</v>
      </c>
      <c r="B144" s="1">
        <f t="shared" si="14"/>
        <v>61700</v>
      </c>
      <c r="C144" s="1">
        <f t="shared" si="11"/>
        <v>75600</v>
      </c>
      <c r="D144" s="1">
        <f t="shared" si="12"/>
        <v>93800</v>
      </c>
      <c r="E144" s="1">
        <f t="shared" si="13"/>
        <v>128000</v>
      </c>
      <c r="F144" s="1">
        <f t="shared" si="15"/>
        <v>190100</v>
      </c>
      <c r="G144" s="1">
        <f t="shared" si="16"/>
        <v>257500</v>
      </c>
      <c r="H144" s="1">
        <f t="shared" si="17"/>
        <v>325400</v>
      </c>
    </row>
    <row r="145" spans="1:8" x14ac:dyDescent="0.15">
      <c r="A145" s="2">
        <v>141</v>
      </c>
      <c r="B145" s="1">
        <f t="shared" si="14"/>
        <v>62000</v>
      </c>
      <c r="C145" s="1">
        <f t="shared" ref="C145:C208" si="18">C144+400</f>
        <v>76000</v>
      </c>
      <c r="D145" s="1">
        <f t="shared" si="12"/>
        <v>94300</v>
      </c>
      <c r="E145" s="1">
        <f t="shared" si="13"/>
        <v>128700</v>
      </c>
      <c r="F145" s="1">
        <f t="shared" si="15"/>
        <v>191100</v>
      </c>
      <c r="G145" s="1">
        <f t="shared" si="16"/>
        <v>258700</v>
      </c>
      <c r="H145" s="1">
        <f t="shared" si="17"/>
        <v>326900</v>
      </c>
    </row>
    <row r="146" spans="1:8" x14ac:dyDescent="0.15">
      <c r="A146" s="2">
        <v>142</v>
      </c>
      <c r="B146" s="1">
        <f t="shared" si="14"/>
        <v>62300</v>
      </c>
      <c r="C146" s="1">
        <f t="shared" si="18"/>
        <v>76400</v>
      </c>
      <c r="D146" s="1">
        <f t="shared" si="12"/>
        <v>94800</v>
      </c>
      <c r="E146" s="1">
        <f t="shared" si="13"/>
        <v>129400</v>
      </c>
      <c r="F146" s="1">
        <f t="shared" si="15"/>
        <v>192100</v>
      </c>
      <c r="G146" s="1">
        <f t="shared" si="16"/>
        <v>259900</v>
      </c>
      <c r="H146" s="1">
        <f t="shared" si="17"/>
        <v>328400</v>
      </c>
    </row>
    <row r="147" spans="1:8" x14ac:dyDescent="0.15">
      <c r="A147" s="2">
        <v>143</v>
      </c>
      <c r="B147" s="1">
        <f t="shared" si="14"/>
        <v>62600</v>
      </c>
      <c r="C147" s="1">
        <f t="shared" si="18"/>
        <v>76800</v>
      </c>
      <c r="D147" s="1">
        <f t="shared" si="12"/>
        <v>95300</v>
      </c>
      <c r="E147" s="1">
        <f t="shared" si="13"/>
        <v>130100</v>
      </c>
      <c r="F147" s="1">
        <f t="shared" si="15"/>
        <v>193100</v>
      </c>
      <c r="G147" s="1">
        <f t="shared" si="16"/>
        <v>261100</v>
      </c>
      <c r="H147" s="1">
        <f t="shared" si="17"/>
        <v>329900</v>
      </c>
    </row>
    <row r="148" spans="1:8" x14ac:dyDescent="0.15">
      <c r="A148" s="2">
        <v>144</v>
      </c>
      <c r="B148" s="1">
        <f t="shared" si="14"/>
        <v>62900</v>
      </c>
      <c r="C148" s="1">
        <f t="shared" si="18"/>
        <v>77200</v>
      </c>
      <c r="D148" s="1">
        <f t="shared" si="12"/>
        <v>95800</v>
      </c>
      <c r="E148" s="1">
        <f t="shared" si="13"/>
        <v>130800</v>
      </c>
      <c r="F148" s="1">
        <f t="shared" si="15"/>
        <v>194100</v>
      </c>
      <c r="G148" s="1">
        <f t="shared" si="16"/>
        <v>262300</v>
      </c>
      <c r="H148" s="1">
        <f t="shared" si="17"/>
        <v>331400</v>
      </c>
    </row>
    <row r="149" spans="1:8" x14ac:dyDescent="0.15">
      <c r="A149" s="2">
        <v>145</v>
      </c>
      <c r="B149" s="1">
        <f t="shared" si="14"/>
        <v>63200</v>
      </c>
      <c r="C149" s="1">
        <f t="shared" si="18"/>
        <v>77600</v>
      </c>
      <c r="D149" s="1">
        <f t="shared" si="12"/>
        <v>96300</v>
      </c>
      <c r="E149" s="1">
        <f t="shared" si="13"/>
        <v>131500</v>
      </c>
      <c r="F149" s="1">
        <f t="shared" si="15"/>
        <v>195100</v>
      </c>
      <c r="G149" s="1">
        <f t="shared" si="16"/>
        <v>263500</v>
      </c>
      <c r="H149" s="1">
        <f t="shared" si="17"/>
        <v>332900</v>
      </c>
    </row>
    <row r="150" spans="1:8" x14ac:dyDescent="0.15">
      <c r="A150" s="2">
        <v>146</v>
      </c>
      <c r="B150" s="1">
        <f t="shared" si="14"/>
        <v>63500</v>
      </c>
      <c r="C150" s="1">
        <f t="shared" si="18"/>
        <v>78000</v>
      </c>
      <c r="D150" s="1">
        <f t="shared" si="12"/>
        <v>96800</v>
      </c>
      <c r="E150" s="1">
        <f t="shared" si="13"/>
        <v>132200</v>
      </c>
      <c r="F150" s="1">
        <f t="shared" si="15"/>
        <v>196100</v>
      </c>
      <c r="G150" s="1">
        <f t="shared" si="16"/>
        <v>264700</v>
      </c>
      <c r="H150" s="1">
        <f t="shared" si="17"/>
        <v>334400</v>
      </c>
    </row>
    <row r="151" spans="1:8" x14ac:dyDescent="0.15">
      <c r="A151" s="2">
        <v>147</v>
      </c>
      <c r="B151" s="1">
        <f t="shared" si="14"/>
        <v>63800</v>
      </c>
      <c r="C151" s="1">
        <f t="shared" si="18"/>
        <v>78400</v>
      </c>
      <c r="D151" s="1">
        <f t="shared" si="12"/>
        <v>97300</v>
      </c>
      <c r="E151" s="1">
        <f t="shared" si="13"/>
        <v>132900</v>
      </c>
      <c r="F151" s="1">
        <f t="shared" si="15"/>
        <v>197100</v>
      </c>
      <c r="G151" s="1">
        <f t="shared" si="16"/>
        <v>265900</v>
      </c>
      <c r="H151" s="1">
        <f t="shared" si="17"/>
        <v>335900</v>
      </c>
    </row>
    <row r="152" spans="1:8" x14ac:dyDescent="0.15">
      <c r="A152" s="2">
        <v>148</v>
      </c>
      <c r="B152" s="1">
        <f t="shared" si="14"/>
        <v>64100</v>
      </c>
      <c r="C152" s="1">
        <f t="shared" si="18"/>
        <v>78800</v>
      </c>
      <c r="D152" s="1">
        <f t="shared" si="12"/>
        <v>97800</v>
      </c>
      <c r="E152" s="1">
        <f t="shared" si="13"/>
        <v>133600</v>
      </c>
      <c r="F152" s="1">
        <f t="shared" si="15"/>
        <v>198100</v>
      </c>
      <c r="G152" s="1">
        <f t="shared" si="16"/>
        <v>267100</v>
      </c>
      <c r="H152" s="1">
        <f t="shared" si="17"/>
        <v>337400</v>
      </c>
    </row>
    <row r="153" spans="1:8" x14ac:dyDescent="0.15">
      <c r="A153" s="2">
        <v>149</v>
      </c>
      <c r="B153" s="1">
        <f t="shared" si="14"/>
        <v>64400</v>
      </c>
      <c r="C153" s="1">
        <f t="shared" si="18"/>
        <v>79200</v>
      </c>
      <c r="D153" s="1">
        <f t="shared" si="12"/>
        <v>98300</v>
      </c>
      <c r="E153" s="1">
        <f t="shared" si="13"/>
        <v>134300</v>
      </c>
      <c r="F153" s="1">
        <f t="shared" si="15"/>
        <v>199100</v>
      </c>
      <c r="G153" s="1">
        <f t="shared" si="16"/>
        <v>268300</v>
      </c>
      <c r="H153" s="1">
        <f t="shared" si="17"/>
        <v>338900</v>
      </c>
    </row>
    <row r="154" spans="1:8" x14ac:dyDescent="0.15">
      <c r="A154" s="2">
        <v>150</v>
      </c>
      <c r="B154" s="1">
        <f t="shared" si="14"/>
        <v>64700</v>
      </c>
      <c r="C154" s="1">
        <f t="shared" si="18"/>
        <v>79600</v>
      </c>
      <c r="D154" s="1">
        <f t="shared" si="12"/>
        <v>98800</v>
      </c>
      <c r="E154" s="1">
        <f t="shared" si="13"/>
        <v>135000</v>
      </c>
      <c r="F154" s="1">
        <f t="shared" si="15"/>
        <v>200100</v>
      </c>
      <c r="G154" s="1">
        <f t="shared" si="16"/>
        <v>269500</v>
      </c>
      <c r="H154" s="1">
        <f t="shared" si="17"/>
        <v>340400</v>
      </c>
    </row>
    <row r="155" spans="1:8" x14ac:dyDescent="0.15">
      <c r="A155" s="2">
        <v>151</v>
      </c>
      <c r="B155" s="1">
        <f t="shared" si="14"/>
        <v>65000</v>
      </c>
      <c r="C155" s="1">
        <f t="shared" si="18"/>
        <v>80000</v>
      </c>
      <c r="D155" s="1">
        <f t="shared" ref="D155:D218" si="19">D154+500</f>
        <v>99300</v>
      </c>
      <c r="E155" s="1">
        <f t="shared" si="13"/>
        <v>135700</v>
      </c>
      <c r="F155" s="1">
        <f t="shared" si="15"/>
        <v>201100</v>
      </c>
      <c r="G155" s="1">
        <f t="shared" si="16"/>
        <v>270700</v>
      </c>
      <c r="H155" s="1">
        <f t="shared" si="17"/>
        <v>341900</v>
      </c>
    </row>
    <row r="156" spans="1:8" x14ac:dyDescent="0.15">
      <c r="A156" s="2">
        <v>152</v>
      </c>
      <c r="B156" s="1">
        <f t="shared" si="14"/>
        <v>65300</v>
      </c>
      <c r="C156" s="1">
        <f t="shared" si="18"/>
        <v>80400</v>
      </c>
      <c r="D156" s="1">
        <f t="shared" si="19"/>
        <v>99800</v>
      </c>
      <c r="E156" s="1">
        <f t="shared" si="13"/>
        <v>136400</v>
      </c>
      <c r="F156" s="1">
        <f t="shared" si="15"/>
        <v>202100</v>
      </c>
      <c r="G156" s="1">
        <f t="shared" si="16"/>
        <v>271900</v>
      </c>
      <c r="H156" s="1">
        <f t="shared" si="17"/>
        <v>343400</v>
      </c>
    </row>
    <row r="157" spans="1:8" x14ac:dyDescent="0.15">
      <c r="A157" s="2">
        <v>153</v>
      </c>
      <c r="B157" s="1">
        <f t="shared" si="14"/>
        <v>65600</v>
      </c>
      <c r="C157" s="1">
        <f t="shared" si="18"/>
        <v>80800</v>
      </c>
      <c r="D157" s="1">
        <f t="shared" si="19"/>
        <v>100300</v>
      </c>
      <c r="E157" s="1">
        <f t="shared" si="13"/>
        <v>137100</v>
      </c>
      <c r="F157" s="1">
        <f t="shared" si="15"/>
        <v>203100</v>
      </c>
      <c r="G157" s="1">
        <f t="shared" si="16"/>
        <v>273100</v>
      </c>
      <c r="H157" s="1">
        <f t="shared" si="17"/>
        <v>344900</v>
      </c>
    </row>
    <row r="158" spans="1:8" x14ac:dyDescent="0.15">
      <c r="A158" s="2">
        <v>154</v>
      </c>
      <c r="B158" s="1">
        <f t="shared" si="14"/>
        <v>65900</v>
      </c>
      <c r="C158" s="1">
        <f t="shared" si="18"/>
        <v>81200</v>
      </c>
      <c r="D158" s="1">
        <f t="shared" si="19"/>
        <v>100800</v>
      </c>
      <c r="E158" s="1">
        <f t="shared" si="13"/>
        <v>137800</v>
      </c>
      <c r="F158" s="1">
        <f t="shared" si="15"/>
        <v>204100</v>
      </c>
      <c r="G158" s="1">
        <f t="shared" si="16"/>
        <v>274300</v>
      </c>
      <c r="H158" s="1">
        <f t="shared" si="17"/>
        <v>346400</v>
      </c>
    </row>
    <row r="159" spans="1:8" x14ac:dyDescent="0.15">
      <c r="A159" s="2">
        <v>155</v>
      </c>
      <c r="B159" s="1">
        <f t="shared" si="14"/>
        <v>66200</v>
      </c>
      <c r="C159" s="1">
        <f t="shared" si="18"/>
        <v>81600</v>
      </c>
      <c r="D159" s="1">
        <f t="shared" si="19"/>
        <v>101300</v>
      </c>
      <c r="E159" s="1">
        <f t="shared" si="13"/>
        <v>138500</v>
      </c>
      <c r="F159" s="1">
        <f t="shared" si="15"/>
        <v>205100</v>
      </c>
      <c r="G159" s="1">
        <f t="shared" si="16"/>
        <v>275500</v>
      </c>
      <c r="H159" s="1">
        <f t="shared" si="17"/>
        <v>347900</v>
      </c>
    </row>
    <row r="160" spans="1:8" x14ac:dyDescent="0.15">
      <c r="A160" s="2">
        <v>156</v>
      </c>
      <c r="B160" s="1">
        <f t="shared" si="14"/>
        <v>66500</v>
      </c>
      <c r="C160" s="1">
        <f t="shared" si="18"/>
        <v>82000</v>
      </c>
      <c r="D160" s="1">
        <f t="shared" si="19"/>
        <v>101800</v>
      </c>
      <c r="E160" s="1">
        <f t="shared" si="13"/>
        <v>139200</v>
      </c>
      <c r="F160" s="1">
        <f t="shared" si="15"/>
        <v>206100</v>
      </c>
      <c r="G160" s="1">
        <f t="shared" si="16"/>
        <v>276700</v>
      </c>
      <c r="H160" s="1">
        <f t="shared" si="17"/>
        <v>349400</v>
      </c>
    </row>
    <row r="161" spans="1:8" x14ac:dyDescent="0.15">
      <c r="A161" s="2">
        <v>157</v>
      </c>
      <c r="B161" s="1">
        <f t="shared" si="14"/>
        <v>66800</v>
      </c>
      <c r="C161" s="1">
        <f t="shared" si="18"/>
        <v>82400</v>
      </c>
      <c r="D161" s="1">
        <f t="shared" si="19"/>
        <v>102300</v>
      </c>
      <c r="E161" s="1">
        <f t="shared" si="13"/>
        <v>139900</v>
      </c>
      <c r="F161" s="1">
        <f t="shared" si="15"/>
        <v>207100</v>
      </c>
      <c r="G161" s="1">
        <f t="shared" si="16"/>
        <v>277900</v>
      </c>
      <c r="H161" s="1">
        <f t="shared" si="17"/>
        <v>350900</v>
      </c>
    </row>
    <row r="162" spans="1:8" x14ac:dyDescent="0.15">
      <c r="A162" s="2">
        <v>158</v>
      </c>
      <c r="B162" s="1">
        <f t="shared" si="14"/>
        <v>67100</v>
      </c>
      <c r="C162" s="1">
        <f t="shared" si="18"/>
        <v>82800</v>
      </c>
      <c r="D162" s="1">
        <f t="shared" si="19"/>
        <v>102800</v>
      </c>
      <c r="E162" s="1">
        <f t="shared" si="13"/>
        <v>140600</v>
      </c>
      <c r="F162" s="1">
        <f t="shared" si="15"/>
        <v>208100</v>
      </c>
      <c r="G162" s="1">
        <f t="shared" si="16"/>
        <v>279100</v>
      </c>
      <c r="H162" s="1">
        <f t="shared" si="17"/>
        <v>352400</v>
      </c>
    </row>
    <row r="163" spans="1:8" x14ac:dyDescent="0.15">
      <c r="A163" s="2">
        <v>159</v>
      </c>
      <c r="B163" s="1">
        <f t="shared" si="14"/>
        <v>67400</v>
      </c>
      <c r="C163" s="1">
        <f t="shared" si="18"/>
        <v>83200</v>
      </c>
      <c r="D163" s="1">
        <f t="shared" si="19"/>
        <v>103300</v>
      </c>
      <c r="E163" s="1">
        <f t="shared" si="13"/>
        <v>141300</v>
      </c>
      <c r="F163" s="1">
        <f t="shared" si="15"/>
        <v>209100</v>
      </c>
      <c r="G163" s="1">
        <f t="shared" si="16"/>
        <v>280300</v>
      </c>
      <c r="H163" s="1">
        <f t="shared" si="17"/>
        <v>353900</v>
      </c>
    </row>
    <row r="164" spans="1:8" x14ac:dyDescent="0.15">
      <c r="A164" s="2">
        <v>160</v>
      </c>
      <c r="B164" s="1">
        <f t="shared" si="14"/>
        <v>67700</v>
      </c>
      <c r="C164" s="1">
        <f t="shared" si="18"/>
        <v>83600</v>
      </c>
      <c r="D164" s="1">
        <f t="shared" si="19"/>
        <v>103800</v>
      </c>
      <c r="E164" s="1">
        <f t="shared" si="13"/>
        <v>142000</v>
      </c>
      <c r="F164" s="1">
        <f t="shared" si="15"/>
        <v>210100</v>
      </c>
      <c r="G164" s="1">
        <f t="shared" si="16"/>
        <v>281500</v>
      </c>
      <c r="H164" s="1">
        <f t="shared" si="17"/>
        <v>355400</v>
      </c>
    </row>
    <row r="165" spans="1:8" x14ac:dyDescent="0.15">
      <c r="A165" s="2">
        <v>161</v>
      </c>
      <c r="B165" s="1">
        <f t="shared" si="14"/>
        <v>68000</v>
      </c>
      <c r="C165" s="1">
        <f t="shared" si="18"/>
        <v>84000</v>
      </c>
      <c r="D165" s="1">
        <f t="shared" si="19"/>
        <v>104300</v>
      </c>
      <c r="E165" s="1">
        <f t="shared" si="13"/>
        <v>142700</v>
      </c>
      <c r="F165" s="1">
        <f t="shared" si="15"/>
        <v>211100</v>
      </c>
      <c r="G165" s="1">
        <f t="shared" si="16"/>
        <v>282700</v>
      </c>
      <c r="H165" s="1">
        <f t="shared" si="17"/>
        <v>356900</v>
      </c>
    </row>
    <row r="166" spans="1:8" x14ac:dyDescent="0.15">
      <c r="A166" s="2">
        <v>162</v>
      </c>
      <c r="B166" s="1">
        <f t="shared" si="14"/>
        <v>68300</v>
      </c>
      <c r="C166" s="1">
        <f t="shared" si="18"/>
        <v>84400</v>
      </c>
      <c r="D166" s="1">
        <f t="shared" si="19"/>
        <v>104800</v>
      </c>
      <c r="E166" s="1">
        <f t="shared" si="13"/>
        <v>143400</v>
      </c>
      <c r="F166" s="1">
        <f t="shared" si="15"/>
        <v>212100</v>
      </c>
      <c r="G166" s="1">
        <f t="shared" si="16"/>
        <v>283900</v>
      </c>
      <c r="H166" s="1">
        <f t="shared" si="17"/>
        <v>358400</v>
      </c>
    </row>
    <row r="167" spans="1:8" x14ac:dyDescent="0.15">
      <c r="A167" s="2">
        <v>163</v>
      </c>
      <c r="B167" s="1">
        <f t="shared" si="14"/>
        <v>68600</v>
      </c>
      <c r="C167" s="1">
        <f t="shared" si="18"/>
        <v>84800</v>
      </c>
      <c r="D167" s="1">
        <f t="shared" si="19"/>
        <v>105300</v>
      </c>
      <c r="E167" s="1">
        <f t="shared" si="13"/>
        <v>144100</v>
      </c>
      <c r="F167" s="1">
        <f t="shared" si="15"/>
        <v>213100</v>
      </c>
      <c r="G167" s="1">
        <f t="shared" si="16"/>
        <v>285100</v>
      </c>
      <c r="H167" s="1">
        <f t="shared" si="17"/>
        <v>359900</v>
      </c>
    </row>
    <row r="168" spans="1:8" x14ac:dyDescent="0.15">
      <c r="A168" s="2">
        <v>164</v>
      </c>
      <c r="B168" s="1">
        <f t="shared" si="14"/>
        <v>68900</v>
      </c>
      <c r="C168" s="1">
        <f t="shared" si="18"/>
        <v>85200</v>
      </c>
      <c r="D168" s="1">
        <f t="shared" si="19"/>
        <v>105800</v>
      </c>
      <c r="E168" s="1">
        <f t="shared" si="13"/>
        <v>144800</v>
      </c>
      <c r="F168" s="1">
        <f t="shared" si="15"/>
        <v>214100</v>
      </c>
      <c r="G168" s="1">
        <f t="shared" si="16"/>
        <v>286300</v>
      </c>
      <c r="H168" s="1">
        <f t="shared" si="17"/>
        <v>361400</v>
      </c>
    </row>
    <row r="169" spans="1:8" x14ac:dyDescent="0.15">
      <c r="A169" s="2">
        <v>165</v>
      </c>
      <c r="B169" s="1">
        <f t="shared" si="14"/>
        <v>69200</v>
      </c>
      <c r="C169" s="1">
        <f t="shared" si="18"/>
        <v>85600</v>
      </c>
      <c r="D169" s="1">
        <f t="shared" si="19"/>
        <v>106300</v>
      </c>
      <c r="E169" s="1">
        <f t="shared" si="13"/>
        <v>145500</v>
      </c>
      <c r="F169" s="1">
        <f t="shared" si="15"/>
        <v>215100</v>
      </c>
      <c r="G169" s="1">
        <f t="shared" si="16"/>
        <v>287500</v>
      </c>
      <c r="H169" s="1">
        <f t="shared" si="17"/>
        <v>362900</v>
      </c>
    </row>
    <row r="170" spans="1:8" x14ac:dyDescent="0.15">
      <c r="A170" s="2">
        <v>166</v>
      </c>
      <c r="B170" s="1">
        <f t="shared" si="14"/>
        <v>69500</v>
      </c>
      <c r="C170" s="1">
        <f t="shared" si="18"/>
        <v>86000</v>
      </c>
      <c r="D170" s="1">
        <f t="shared" si="19"/>
        <v>106800</v>
      </c>
      <c r="E170" s="1">
        <f t="shared" si="13"/>
        <v>146200</v>
      </c>
      <c r="F170" s="1">
        <f t="shared" si="15"/>
        <v>216100</v>
      </c>
      <c r="G170" s="1">
        <f t="shared" si="16"/>
        <v>288700</v>
      </c>
      <c r="H170" s="1">
        <f t="shared" si="17"/>
        <v>364400</v>
      </c>
    </row>
    <row r="171" spans="1:8" x14ac:dyDescent="0.15">
      <c r="A171" s="2">
        <v>167</v>
      </c>
      <c r="B171" s="1">
        <f t="shared" si="14"/>
        <v>69800</v>
      </c>
      <c r="C171" s="1">
        <f t="shared" si="18"/>
        <v>86400</v>
      </c>
      <c r="D171" s="1">
        <f t="shared" si="19"/>
        <v>107300</v>
      </c>
      <c r="E171" s="1">
        <f t="shared" si="13"/>
        <v>146900</v>
      </c>
      <c r="F171" s="1">
        <f t="shared" si="15"/>
        <v>217100</v>
      </c>
      <c r="G171" s="1">
        <f t="shared" si="16"/>
        <v>289900</v>
      </c>
      <c r="H171" s="1">
        <f t="shared" si="17"/>
        <v>365900</v>
      </c>
    </row>
    <row r="172" spans="1:8" x14ac:dyDescent="0.15">
      <c r="A172" s="2">
        <v>168</v>
      </c>
      <c r="B172" s="1">
        <f t="shared" si="14"/>
        <v>70100</v>
      </c>
      <c r="C172" s="1">
        <f t="shared" si="18"/>
        <v>86800</v>
      </c>
      <c r="D172" s="1">
        <f t="shared" si="19"/>
        <v>107800</v>
      </c>
      <c r="E172" s="1">
        <f t="shared" si="13"/>
        <v>147600</v>
      </c>
      <c r="F172" s="1">
        <f t="shared" si="15"/>
        <v>218100</v>
      </c>
      <c r="G172" s="1">
        <f t="shared" si="16"/>
        <v>291100</v>
      </c>
      <c r="H172" s="1">
        <f t="shared" si="17"/>
        <v>367400</v>
      </c>
    </row>
    <row r="173" spans="1:8" x14ac:dyDescent="0.15">
      <c r="A173" s="2">
        <v>169</v>
      </c>
      <c r="B173" s="1">
        <f t="shared" si="14"/>
        <v>70400</v>
      </c>
      <c r="C173" s="1">
        <f t="shared" si="18"/>
        <v>87200</v>
      </c>
      <c r="D173" s="1">
        <f t="shared" si="19"/>
        <v>108300</v>
      </c>
      <c r="E173" s="1">
        <f t="shared" si="13"/>
        <v>148300</v>
      </c>
      <c r="F173" s="1">
        <f t="shared" si="15"/>
        <v>219100</v>
      </c>
      <c r="G173" s="1">
        <f t="shared" si="16"/>
        <v>292300</v>
      </c>
      <c r="H173" s="1">
        <f t="shared" si="17"/>
        <v>368900</v>
      </c>
    </row>
    <row r="174" spans="1:8" x14ac:dyDescent="0.15">
      <c r="A174" s="2">
        <v>170</v>
      </c>
      <c r="B174" s="1">
        <f t="shared" si="14"/>
        <v>70700</v>
      </c>
      <c r="C174" s="1">
        <f t="shared" si="18"/>
        <v>87600</v>
      </c>
      <c r="D174" s="1">
        <f t="shared" si="19"/>
        <v>108800</v>
      </c>
      <c r="E174" s="1">
        <f t="shared" si="13"/>
        <v>149000</v>
      </c>
      <c r="F174" s="1">
        <f t="shared" si="15"/>
        <v>220100</v>
      </c>
      <c r="G174" s="1">
        <f t="shared" si="16"/>
        <v>293500</v>
      </c>
      <c r="H174" s="1">
        <f t="shared" si="17"/>
        <v>370400</v>
      </c>
    </row>
    <row r="175" spans="1:8" x14ac:dyDescent="0.15">
      <c r="A175" s="2">
        <v>171</v>
      </c>
      <c r="B175" s="1">
        <f t="shared" si="14"/>
        <v>71000</v>
      </c>
      <c r="C175" s="1">
        <f t="shared" si="18"/>
        <v>88000</v>
      </c>
      <c r="D175" s="1">
        <f t="shared" si="19"/>
        <v>109300</v>
      </c>
      <c r="E175" s="1">
        <f t="shared" si="13"/>
        <v>149700</v>
      </c>
      <c r="F175" s="1">
        <f t="shared" si="15"/>
        <v>221100</v>
      </c>
      <c r="G175" s="1">
        <f t="shared" si="16"/>
        <v>294700</v>
      </c>
      <c r="H175" s="1">
        <f t="shared" si="17"/>
        <v>371900</v>
      </c>
    </row>
    <row r="176" spans="1:8" x14ac:dyDescent="0.15">
      <c r="A176" s="2">
        <v>172</v>
      </c>
      <c r="B176" s="1">
        <f t="shared" si="14"/>
        <v>71300</v>
      </c>
      <c r="C176" s="1">
        <f t="shared" si="18"/>
        <v>88400</v>
      </c>
      <c r="D176" s="1">
        <f t="shared" si="19"/>
        <v>109800</v>
      </c>
      <c r="E176" s="1">
        <f t="shared" si="13"/>
        <v>150400</v>
      </c>
      <c r="F176" s="1">
        <f t="shared" si="15"/>
        <v>222100</v>
      </c>
      <c r="G176" s="1">
        <f t="shared" si="16"/>
        <v>295900</v>
      </c>
      <c r="H176" s="1">
        <f t="shared" si="17"/>
        <v>373400</v>
      </c>
    </row>
    <row r="177" spans="1:8" x14ac:dyDescent="0.15">
      <c r="A177" s="2">
        <v>173</v>
      </c>
      <c r="B177" s="1">
        <f t="shared" si="14"/>
        <v>71600</v>
      </c>
      <c r="C177" s="1">
        <f t="shared" si="18"/>
        <v>88800</v>
      </c>
      <c r="D177" s="1">
        <f t="shared" si="19"/>
        <v>110300</v>
      </c>
      <c r="E177" s="1">
        <f t="shared" si="13"/>
        <v>151100</v>
      </c>
      <c r="F177" s="1">
        <f t="shared" si="15"/>
        <v>223100</v>
      </c>
      <c r="G177" s="1">
        <f t="shared" si="16"/>
        <v>297100</v>
      </c>
      <c r="H177" s="1">
        <f t="shared" si="17"/>
        <v>374900</v>
      </c>
    </row>
    <row r="178" spans="1:8" x14ac:dyDescent="0.15">
      <c r="A178" s="2">
        <v>174</v>
      </c>
      <c r="B178" s="1">
        <f t="shared" si="14"/>
        <v>71900</v>
      </c>
      <c r="C178" s="1">
        <f t="shared" si="18"/>
        <v>89200</v>
      </c>
      <c r="D178" s="1">
        <f t="shared" si="19"/>
        <v>110800</v>
      </c>
      <c r="E178" s="1">
        <f t="shared" si="13"/>
        <v>151800</v>
      </c>
      <c r="F178" s="1">
        <f t="shared" si="15"/>
        <v>224100</v>
      </c>
      <c r="G178" s="1">
        <f t="shared" si="16"/>
        <v>298300</v>
      </c>
      <c r="H178" s="1">
        <f t="shared" si="17"/>
        <v>376400</v>
      </c>
    </row>
    <row r="179" spans="1:8" x14ac:dyDescent="0.15">
      <c r="A179" s="2">
        <v>175</v>
      </c>
      <c r="B179" s="1">
        <f t="shared" si="14"/>
        <v>72200</v>
      </c>
      <c r="C179" s="1">
        <f t="shared" si="18"/>
        <v>89600</v>
      </c>
      <c r="D179" s="1">
        <f t="shared" si="19"/>
        <v>111300</v>
      </c>
      <c r="E179" s="1">
        <f t="shared" si="13"/>
        <v>152500</v>
      </c>
      <c r="F179" s="1">
        <f t="shared" si="15"/>
        <v>225100</v>
      </c>
      <c r="G179" s="1">
        <f t="shared" si="16"/>
        <v>299500</v>
      </c>
      <c r="H179" s="1">
        <f t="shared" si="17"/>
        <v>377900</v>
      </c>
    </row>
    <row r="180" spans="1:8" x14ac:dyDescent="0.15">
      <c r="A180" s="2">
        <v>176</v>
      </c>
      <c r="B180" s="1">
        <f t="shared" si="14"/>
        <v>72500</v>
      </c>
      <c r="C180" s="1">
        <f t="shared" si="18"/>
        <v>90000</v>
      </c>
      <c r="D180" s="1">
        <f t="shared" si="19"/>
        <v>111800</v>
      </c>
      <c r="E180" s="1">
        <f t="shared" si="13"/>
        <v>153200</v>
      </c>
      <c r="F180" s="1">
        <f t="shared" si="15"/>
        <v>226100</v>
      </c>
      <c r="G180" s="1">
        <f t="shared" si="16"/>
        <v>300700</v>
      </c>
      <c r="H180" s="1">
        <f t="shared" si="17"/>
        <v>379400</v>
      </c>
    </row>
    <row r="181" spans="1:8" x14ac:dyDescent="0.15">
      <c r="A181" s="2">
        <v>177</v>
      </c>
      <c r="B181" s="1">
        <f t="shared" si="14"/>
        <v>72800</v>
      </c>
      <c r="C181" s="1">
        <f t="shared" si="18"/>
        <v>90400</v>
      </c>
      <c r="D181" s="1">
        <f t="shared" si="19"/>
        <v>112300</v>
      </c>
      <c r="E181" s="1">
        <f t="shared" si="13"/>
        <v>153900</v>
      </c>
      <c r="F181" s="1">
        <f t="shared" si="15"/>
        <v>227100</v>
      </c>
      <c r="G181" s="1">
        <f t="shared" si="16"/>
        <v>301900</v>
      </c>
      <c r="H181" s="1">
        <f t="shared" si="17"/>
        <v>380900</v>
      </c>
    </row>
    <row r="182" spans="1:8" x14ac:dyDescent="0.15">
      <c r="A182" s="2">
        <v>178</v>
      </c>
      <c r="B182" s="1">
        <f t="shared" si="14"/>
        <v>73100</v>
      </c>
      <c r="C182" s="1">
        <f t="shared" si="18"/>
        <v>90800</v>
      </c>
      <c r="D182" s="1">
        <f t="shared" si="19"/>
        <v>112800</v>
      </c>
      <c r="E182" s="1">
        <f t="shared" si="13"/>
        <v>154600</v>
      </c>
      <c r="F182" s="1">
        <f t="shared" si="15"/>
        <v>228100</v>
      </c>
      <c r="G182" s="1">
        <f t="shared" si="16"/>
        <v>303100</v>
      </c>
      <c r="H182" s="1">
        <f t="shared" si="17"/>
        <v>382400</v>
      </c>
    </row>
    <row r="183" spans="1:8" x14ac:dyDescent="0.15">
      <c r="A183" s="2">
        <v>179</v>
      </c>
      <c r="B183" s="1">
        <f t="shared" si="14"/>
        <v>73400</v>
      </c>
      <c r="C183" s="1">
        <f t="shared" si="18"/>
        <v>91200</v>
      </c>
      <c r="D183" s="1">
        <f t="shared" si="19"/>
        <v>113300</v>
      </c>
      <c r="E183" s="1">
        <f t="shared" si="13"/>
        <v>155300</v>
      </c>
      <c r="F183" s="1">
        <f t="shared" si="15"/>
        <v>229100</v>
      </c>
      <c r="G183" s="1">
        <f t="shared" si="16"/>
        <v>304300</v>
      </c>
      <c r="H183" s="1">
        <f t="shared" si="17"/>
        <v>383900</v>
      </c>
    </row>
    <row r="184" spans="1:8" x14ac:dyDescent="0.15">
      <c r="A184" s="2">
        <v>180</v>
      </c>
      <c r="B184" s="1">
        <f t="shared" si="14"/>
        <v>73700</v>
      </c>
      <c r="C184" s="1">
        <f t="shared" si="18"/>
        <v>91600</v>
      </c>
      <c r="D184" s="1">
        <f t="shared" si="19"/>
        <v>113800</v>
      </c>
      <c r="E184" s="1">
        <f t="shared" si="13"/>
        <v>156000</v>
      </c>
      <c r="F184" s="1">
        <f t="shared" si="15"/>
        <v>230100</v>
      </c>
      <c r="G184" s="1">
        <f t="shared" si="16"/>
        <v>305500</v>
      </c>
      <c r="H184" s="1">
        <f t="shared" si="17"/>
        <v>385400</v>
      </c>
    </row>
    <row r="185" spans="1:8" x14ac:dyDescent="0.15">
      <c r="A185" s="2">
        <v>181</v>
      </c>
      <c r="B185" s="1">
        <f t="shared" si="14"/>
        <v>74000</v>
      </c>
      <c r="C185" s="1">
        <f t="shared" si="18"/>
        <v>92000</v>
      </c>
      <c r="D185" s="1">
        <f t="shared" si="19"/>
        <v>114300</v>
      </c>
      <c r="E185" s="1">
        <f t="shared" ref="E185:E248" si="20">E184+700</f>
        <v>156700</v>
      </c>
      <c r="F185" s="1">
        <f t="shared" si="15"/>
        <v>231100</v>
      </c>
      <c r="G185" s="1">
        <f t="shared" si="16"/>
        <v>306700</v>
      </c>
      <c r="H185" s="1">
        <f t="shared" si="17"/>
        <v>386900</v>
      </c>
    </row>
    <row r="186" spans="1:8" x14ac:dyDescent="0.15">
      <c r="A186" s="2">
        <v>182</v>
      </c>
      <c r="B186" s="1">
        <f t="shared" si="14"/>
        <v>74300</v>
      </c>
      <c r="C186" s="1">
        <f t="shared" si="18"/>
        <v>92400</v>
      </c>
      <c r="D186" s="1">
        <f t="shared" si="19"/>
        <v>114800</v>
      </c>
      <c r="E186" s="1">
        <f t="shared" si="20"/>
        <v>157400</v>
      </c>
      <c r="F186" s="1">
        <f t="shared" si="15"/>
        <v>232100</v>
      </c>
      <c r="G186" s="1">
        <f t="shared" si="16"/>
        <v>307900</v>
      </c>
      <c r="H186" s="1">
        <f t="shared" si="17"/>
        <v>388400</v>
      </c>
    </row>
    <row r="187" spans="1:8" x14ac:dyDescent="0.15">
      <c r="A187" s="2">
        <v>183</v>
      </c>
      <c r="B187" s="1">
        <f t="shared" si="14"/>
        <v>74600</v>
      </c>
      <c r="C187" s="1">
        <f t="shared" si="18"/>
        <v>92800</v>
      </c>
      <c r="D187" s="1">
        <f t="shared" si="19"/>
        <v>115300</v>
      </c>
      <c r="E187" s="1">
        <f t="shared" si="20"/>
        <v>158100</v>
      </c>
      <c r="F187" s="1">
        <f t="shared" si="15"/>
        <v>233100</v>
      </c>
      <c r="G187" s="1">
        <f t="shared" si="16"/>
        <v>309100</v>
      </c>
      <c r="H187" s="1">
        <f t="shared" si="17"/>
        <v>389900</v>
      </c>
    </row>
    <row r="188" spans="1:8" x14ac:dyDescent="0.15">
      <c r="A188" s="2">
        <v>184</v>
      </c>
      <c r="B188" s="1">
        <f t="shared" si="14"/>
        <v>74900</v>
      </c>
      <c r="C188" s="1">
        <f t="shared" si="18"/>
        <v>93200</v>
      </c>
      <c r="D188" s="1">
        <f t="shared" si="19"/>
        <v>115800</v>
      </c>
      <c r="E188" s="1">
        <f t="shared" si="20"/>
        <v>158800</v>
      </c>
      <c r="F188" s="1">
        <f t="shared" si="15"/>
        <v>234100</v>
      </c>
      <c r="G188" s="1">
        <f t="shared" si="16"/>
        <v>310300</v>
      </c>
      <c r="H188" s="1">
        <f t="shared" si="17"/>
        <v>391400</v>
      </c>
    </row>
    <row r="189" spans="1:8" x14ac:dyDescent="0.15">
      <c r="A189" s="2">
        <v>185</v>
      </c>
      <c r="B189" s="1">
        <f t="shared" si="14"/>
        <v>75200</v>
      </c>
      <c r="C189" s="1">
        <f t="shared" si="18"/>
        <v>93600</v>
      </c>
      <c r="D189" s="1">
        <f t="shared" si="19"/>
        <v>116300</v>
      </c>
      <c r="E189" s="1">
        <f t="shared" si="20"/>
        <v>159500</v>
      </c>
      <c r="F189" s="1">
        <f t="shared" si="15"/>
        <v>235100</v>
      </c>
      <c r="G189" s="1">
        <f t="shared" si="16"/>
        <v>311500</v>
      </c>
      <c r="H189" s="1">
        <f t="shared" si="17"/>
        <v>392900</v>
      </c>
    </row>
    <row r="190" spans="1:8" x14ac:dyDescent="0.15">
      <c r="A190" s="2">
        <v>186</v>
      </c>
      <c r="B190" s="1">
        <f t="shared" si="14"/>
        <v>75500</v>
      </c>
      <c r="C190" s="1">
        <f t="shared" si="18"/>
        <v>94000</v>
      </c>
      <c r="D190" s="1">
        <f t="shared" si="19"/>
        <v>116800</v>
      </c>
      <c r="E190" s="1">
        <f t="shared" si="20"/>
        <v>160200</v>
      </c>
      <c r="F190" s="1">
        <f t="shared" si="15"/>
        <v>236100</v>
      </c>
      <c r="G190" s="1">
        <f t="shared" si="16"/>
        <v>312700</v>
      </c>
      <c r="H190" s="1">
        <f t="shared" si="17"/>
        <v>394400</v>
      </c>
    </row>
    <row r="191" spans="1:8" x14ac:dyDescent="0.15">
      <c r="A191" s="2">
        <v>187</v>
      </c>
      <c r="B191" s="1">
        <f t="shared" si="14"/>
        <v>75800</v>
      </c>
      <c r="C191" s="1">
        <f t="shared" si="18"/>
        <v>94400</v>
      </c>
      <c r="D191" s="1">
        <f t="shared" si="19"/>
        <v>117300</v>
      </c>
      <c r="E191" s="1">
        <f t="shared" si="20"/>
        <v>160900</v>
      </c>
      <c r="F191" s="1">
        <f t="shared" si="15"/>
        <v>237100</v>
      </c>
      <c r="G191" s="1">
        <f t="shared" si="16"/>
        <v>313900</v>
      </c>
      <c r="H191" s="1">
        <f t="shared" si="17"/>
        <v>395900</v>
      </c>
    </row>
    <row r="192" spans="1:8" x14ac:dyDescent="0.15">
      <c r="A192" s="2">
        <v>188</v>
      </c>
      <c r="B192" s="1">
        <f t="shared" si="14"/>
        <v>76100</v>
      </c>
      <c r="C192" s="1">
        <f t="shared" si="18"/>
        <v>94800</v>
      </c>
      <c r="D192" s="1">
        <f t="shared" si="19"/>
        <v>117800</v>
      </c>
      <c r="E192" s="1">
        <f t="shared" si="20"/>
        <v>161600</v>
      </c>
      <c r="F192" s="1">
        <f t="shared" si="15"/>
        <v>238100</v>
      </c>
      <c r="G192" s="1">
        <f t="shared" si="16"/>
        <v>315100</v>
      </c>
      <c r="H192" s="1">
        <f t="shared" si="17"/>
        <v>397400</v>
      </c>
    </row>
    <row r="193" spans="1:8" x14ac:dyDescent="0.15">
      <c r="A193" s="2">
        <v>189</v>
      </c>
      <c r="B193" s="1">
        <f t="shared" si="14"/>
        <v>76400</v>
      </c>
      <c r="C193" s="1">
        <f t="shared" si="18"/>
        <v>95200</v>
      </c>
      <c r="D193" s="1">
        <f t="shared" si="19"/>
        <v>118300</v>
      </c>
      <c r="E193" s="1">
        <f t="shared" si="20"/>
        <v>162300</v>
      </c>
      <c r="F193" s="1">
        <f t="shared" si="15"/>
        <v>239100</v>
      </c>
      <c r="G193" s="1">
        <f t="shared" si="16"/>
        <v>316300</v>
      </c>
      <c r="H193" s="1">
        <f t="shared" si="17"/>
        <v>398900</v>
      </c>
    </row>
    <row r="194" spans="1:8" x14ac:dyDescent="0.15">
      <c r="A194" s="2">
        <v>190</v>
      </c>
      <c r="B194" s="1">
        <f t="shared" si="14"/>
        <v>76700</v>
      </c>
      <c r="C194" s="1">
        <f t="shared" si="18"/>
        <v>95600</v>
      </c>
      <c r="D194" s="1">
        <f t="shared" si="19"/>
        <v>118800</v>
      </c>
      <c r="E194" s="1">
        <f t="shared" si="20"/>
        <v>163000</v>
      </c>
      <c r="F194" s="1">
        <f t="shared" si="15"/>
        <v>240100</v>
      </c>
      <c r="G194" s="1">
        <f t="shared" si="16"/>
        <v>317500</v>
      </c>
      <c r="H194" s="1">
        <f t="shared" si="17"/>
        <v>400400</v>
      </c>
    </row>
    <row r="195" spans="1:8" x14ac:dyDescent="0.15">
      <c r="A195" s="2">
        <v>191</v>
      </c>
      <c r="B195" s="1">
        <f t="shared" si="14"/>
        <v>77000</v>
      </c>
      <c r="C195" s="1">
        <f t="shared" si="18"/>
        <v>96000</v>
      </c>
      <c r="D195" s="1">
        <f t="shared" si="19"/>
        <v>119300</v>
      </c>
      <c r="E195" s="1">
        <f t="shared" si="20"/>
        <v>163700</v>
      </c>
      <c r="F195" s="1">
        <f t="shared" si="15"/>
        <v>241100</v>
      </c>
      <c r="G195" s="1">
        <f t="shared" si="16"/>
        <v>318700</v>
      </c>
      <c r="H195" s="1">
        <f t="shared" si="17"/>
        <v>401900</v>
      </c>
    </row>
    <row r="196" spans="1:8" x14ac:dyDescent="0.15">
      <c r="A196" s="2">
        <v>192</v>
      </c>
      <c r="B196" s="1">
        <f t="shared" si="14"/>
        <v>77300</v>
      </c>
      <c r="C196" s="1">
        <f t="shared" si="18"/>
        <v>96400</v>
      </c>
      <c r="D196" s="1">
        <f t="shared" si="19"/>
        <v>119800</v>
      </c>
      <c r="E196" s="1">
        <f t="shared" si="20"/>
        <v>164400</v>
      </c>
      <c r="F196" s="1">
        <f t="shared" si="15"/>
        <v>242100</v>
      </c>
      <c r="G196" s="1">
        <f t="shared" si="16"/>
        <v>319900</v>
      </c>
      <c r="H196" s="1">
        <f t="shared" si="17"/>
        <v>403400</v>
      </c>
    </row>
    <row r="197" spans="1:8" x14ac:dyDescent="0.15">
      <c r="A197" s="2">
        <v>193</v>
      </c>
      <c r="B197" s="1">
        <f t="shared" si="14"/>
        <v>77600</v>
      </c>
      <c r="C197" s="1">
        <f t="shared" si="18"/>
        <v>96800</v>
      </c>
      <c r="D197" s="1">
        <f t="shared" si="19"/>
        <v>120300</v>
      </c>
      <c r="E197" s="1">
        <f t="shared" si="20"/>
        <v>165100</v>
      </c>
      <c r="F197" s="1">
        <f t="shared" si="15"/>
        <v>243100</v>
      </c>
      <c r="G197" s="1">
        <f t="shared" si="16"/>
        <v>321100</v>
      </c>
      <c r="H197" s="1">
        <f t="shared" si="17"/>
        <v>404900</v>
      </c>
    </row>
    <row r="198" spans="1:8" x14ac:dyDescent="0.15">
      <c r="A198" s="2">
        <v>194</v>
      </c>
      <c r="B198" s="1">
        <f t="shared" si="14"/>
        <v>77900</v>
      </c>
      <c r="C198" s="1">
        <f t="shared" si="18"/>
        <v>97200</v>
      </c>
      <c r="D198" s="1">
        <f t="shared" si="19"/>
        <v>120800</v>
      </c>
      <c r="E198" s="1">
        <f t="shared" si="20"/>
        <v>165800</v>
      </c>
      <c r="F198" s="1">
        <f t="shared" si="15"/>
        <v>244100</v>
      </c>
      <c r="G198" s="1">
        <f t="shared" si="16"/>
        <v>322300</v>
      </c>
      <c r="H198" s="1">
        <f t="shared" si="17"/>
        <v>406400</v>
      </c>
    </row>
    <row r="199" spans="1:8" x14ac:dyDescent="0.15">
      <c r="A199" s="2">
        <v>195</v>
      </c>
      <c r="B199" s="1">
        <f t="shared" ref="B199:B262" si="21">B198+300</f>
        <v>78200</v>
      </c>
      <c r="C199" s="1">
        <f t="shared" si="18"/>
        <v>97600</v>
      </c>
      <c r="D199" s="1">
        <f t="shared" si="19"/>
        <v>121300</v>
      </c>
      <c r="E199" s="1">
        <f t="shared" si="20"/>
        <v>166500</v>
      </c>
      <c r="F199" s="1">
        <f t="shared" si="15"/>
        <v>245100</v>
      </c>
      <c r="G199" s="1">
        <f t="shared" si="16"/>
        <v>323500</v>
      </c>
      <c r="H199" s="1">
        <f t="shared" si="17"/>
        <v>407900</v>
      </c>
    </row>
    <row r="200" spans="1:8" x14ac:dyDescent="0.15">
      <c r="A200" s="2">
        <v>196</v>
      </c>
      <c r="B200" s="1">
        <f t="shared" si="21"/>
        <v>78500</v>
      </c>
      <c r="C200" s="1">
        <f t="shared" si="18"/>
        <v>98000</v>
      </c>
      <c r="D200" s="1">
        <f t="shared" si="19"/>
        <v>121800</v>
      </c>
      <c r="E200" s="1">
        <f t="shared" si="20"/>
        <v>167200</v>
      </c>
      <c r="F200" s="1">
        <f t="shared" si="15"/>
        <v>246100</v>
      </c>
      <c r="G200" s="1">
        <f t="shared" si="16"/>
        <v>324700</v>
      </c>
      <c r="H200" s="1">
        <f t="shared" si="17"/>
        <v>409400</v>
      </c>
    </row>
    <row r="201" spans="1:8" x14ac:dyDescent="0.15">
      <c r="A201" s="2">
        <v>197</v>
      </c>
      <c r="B201" s="1">
        <f t="shared" si="21"/>
        <v>78800</v>
      </c>
      <c r="C201" s="1">
        <f t="shared" si="18"/>
        <v>98400</v>
      </c>
      <c r="D201" s="1">
        <f t="shared" si="19"/>
        <v>122300</v>
      </c>
      <c r="E201" s="1">
        <f t="shared" si="20"/>
        <v>167900</v>
      </c>
      <c r="F201" s="1">
        <f t="shared" si="15"/>
        <v>247100</v>
      </c>
      <c r="G201" s="1">
        <f t="shared" si="16"/>
        <v>325900</v>
      </c>
      <c r="H201" s="1">
        <f t="shared" si="17"/>
        <v>410900</v>
      </c>
    </row>
    <row r="202" spans="1:8" x14ac:dyDescent="0.15">
      <c r="A202" s="2">
        <v>198</v>
      </c>
      <c r="B202" s="1">
        <f t="shared" si="21"/>
        <v>79100</v>
      </c>
      <c r="C202" s="1">
        <f t="shared" si="18"/>
        <v>98800</v>
      </c>
      <c r="D202" s="1">
        <f t="shared" si="19"/>
        <v>122800</v>
      </c>
      <c r="E202" s="1">
        <f t="shared" si="20"/>
        <v>168600</v>
      </c>
      <c r="F202" s="1">
        <f t="shared" si="15"/>
        <v>248100</v>
      </c>
      <c r="G202" s="1">
        <f t="shared" si="16"/>
        <v>327100</v>
      </c>
      <c r="H202" s="1">
        <f t="shared" si="17"/>
        <v>412400</v>
      </c>
    </row>
    <row r="203" spans="1:8" x14ac:dyDescent="0.15">
      <c r="A203" s="2">
        <v>199</v>
      </c>
      <c r="B203" s="1">
        <f t="shared" si="21"/>
        <v>79400</v>
      </c>
      <c r="C203" s="1">
        <f t="shared" si="18"/>
        <v>99200</v>
      </c>
      <c r="D203" s="1">
        <f t="shared" si="19"/>
        <v>123300</v>
      </c>
      <c r="E203" s="1">
        <f t="shared" si="20"/>
        <v>169300</v>
      </c>
      <c r="F203" s="1">
        <f t="shared" si="15"/>
        <v>249100</v>
      </c>
      <c r="G203" s="1">
        <f t="shared" si="16"/>
        <v>328300</v>
      </c>
      <c r="H203" s="1">
        <f t="shared" si="17"/>
        <v>413900</v>
      </c>
    </row>
    <row r="204" spans="1:8" x14ac:dyDescent="0.15">
      <c r="A204" s="2">
        <v>200</v>
      </c>
      <c r="B204" s="1">
        <f t="shared" si="21"/>
        <v>79700</v>
      </c>
      <c r="C204" s="1">
        <f t="shared" si="18"/>
        <v>99600</v>
      </c>
      <c r="D204" s="1">
        <f t="shared" si="19"/>
        <v>123800</v>
      </c>
      <c r="E204" s="1">
        <f t="shared" si="20"/>
        <v>170000</v>
      </c>
      <c r="F204" s="1">
        <f t="shared" ref="F204:F267" si="22">F203+1000</f>
        <v>250100</v>
      </c>
      <c r="G204" s="1">
        <f t="shared" ref="G204:G267" si="23">G203+1200</f>
        <v>329500</v>
      </c>
      <c r="H204" s="1">
        <f t="shared" ref="H204:H267" si="24">H203+1500</f>
        <v>415400</v>
      </c>
    </row>
    <row r="205" spans="1:8" x14ac:dyDescent="0.15">
      <c r="A205" s="2">
        <v>201</v>
      </c>
      <c r="B205" s="1">
        <f t="shared" si="21"/>
        <v>80000</v>
      </c>
      <c r="C205" s="1">
        <f t="shared" si="18"/>
        <v>100000</v>
      </c>
      <c r="D205" s="1">
        <f t="shared" si="19"/>
        <v>124300</v>
      </c>
      <c r="E205" s="1">
        <f t="shared" si="20"/>
        <v>170700</v>
      </c>
      <c r="F205" s="1">
        <f t="shared" si="22"/>
        <v>251100</v>
      </c>
      <c r="G205" s="1">
        <f t="shared" si="23"/>
        <v>330700</v>
      </c>
      <c r="H205" s="1">
        <f t="shared" si="24"/>
        <v>416900</v>
      </c>
    </row>
    <row r="206" spans="1:8" x14ac:dyDescent="0.15">
      <c r="A206" s="2">
        <v>202</v>
      </c>
      <c r="B206" s="1">
        <f t="shared" si="21"/>
        <v>80300</v>
      </c>
      <c r="C206" s="1">
        <f t="shared" si="18"/>
        <v>100400</v>
      </c>
      <c r="D206" s="1">
        <f t="shared" si="19"/>
        <v>124800</v>
      </c>
      <c r="E206" s="1">
        <f t="shared" si="20"/>
        <v>171400</v>
      </c>
      <c r="F206" s="1">
        <f t="shared" si="22"/>
        <v>252100</v>
      </c>
      <c r="G206" s="1">
        <f t="shared" si="23"/>
        <v>331900</v>
      </c>
      <c r="H206" s="1">
        <f t="shared" si="24"/>
        <v>418400</v>
      </c>
    </row>
    <row r="207" spans="1:8" x14ac:dyDescent="0.15">
      <c r="A207" s="2">
        <v>203</v>
      </c>
      <c r="B207" s="1">
        <f t="shared" si="21"/>
        <v>80600</v>
      </c>
      <c r="C207" s="1">
        <f t="shared" si="18"/>
        <v>100800</v>
      </c>
      <c r="D207" s="1">
        <f t="shared" si="19"/>
        <v>125300</v>
      </c>
      <c r="E207" s="1">
        <f t="shared" si="20"/>
        <v>172100</v>
      </c>
      <c r="F207" s="1">
        <f t="shared" si="22"/>
        <v>253100</v>
      </c>
      <c r="G207" s="1">
        <f t="shared" si="23"/>
        <v>333100</v>
      </c>
      <c r="H207" s="1">
        <f t="shared" si="24"/>
        <v>419900</v>
      </c>
    </row>
    <row r="208" spans="1:8" x14ac:dyDescent="0.15">
      <c r="A208" s="2">
        <v>204</v>
      </c>
      <c r="B208" s="1">
        <f t="shared" si="21"/>
        <v>80900</v>
      </c>
      <c r="C208" s="1">
        <f t="shared" si="18"/>
        <v>101200</v>
      </c>
      <c r="D208" s="1">
        <f t="shared" si="19"/>
        <v>125800</v>
      </c>
      <c r="E208" s="1">
        <f t="shared" si="20"/>
        <v>172800</v>
      </c>
      <c r="F208" s="1">
        <f t="shared" si="22"/>
        <v>254100</v>
      </c>
      <c r="G208" s="1">
        <f t="shared" si="23"/>
        <v>334300</v>
      </c>
      <c r="H208" s="1">
        <f t="shared" si="24"/>
        <v>421400</v>
      </c>
    </row>
    <row r="209" spans="1:8" x14ac:dyDescent="0.15">
      <c r="A209" s="2">
        <v>205</v>
      </c>
      <c r="B209" s="1">
        <f t="shared" si="21"/>
        <v>81200</v>
      </c>
      <c r="C209" s="1">
        <f t="shared" ref="C209:C272" si="25">C208+400</f>
        <v>101600</v>
      </c>
      <c r="D209" s="1">
        <f t="shared" si="19"/>
        <v>126300</v>
      </c>
      <c r="E209" s="1">
        <f t="shared" si="20"/>
        <v>173500</v>
      </c>
      <c r="F209" s="1">
        <f t="shared" si="22"/>
        <v>255100</v>
      </c>
      <c r="G209" s="1">
        <f t="shared" si="23"/>
        <v>335500</v>
      </c>
      <c r="H209" s="1">
        <f t="shared" si="24"/>
        <v>422900</v>
      </c>
    </row>
    <row r="210" spans="1:8" x14ac:dyDescent="0.15">
      <c r="A210" s="2">
        <v>206</v>
      </c>
      <c r="B210" s="1">
        <f t="shared" si="21"/>
        <v>81500</v>
      </c>
      <c r="C210" s="1">
        <f t="shared" si="25"/>
        <v>102000</v>
      </c>
      <c r="D210" s="1">
        <f t="shared" si="19"/>
        <v>126800</v>
      </c>
      <c r="E210" s="1">
        <f t="shared" si="20"/>
        <v>174200</v>
      </c>
      <c r="F210" s="1">
        <f t="shared" si="22"/>
        <v>256100</v>
      </c>
      <c r="G210" s="1">
        <f t="shared" si="23"/>
        <v>336700</v>
      </c>
      <c r="H210" s="1">
        <f t="shared" si="24"/>
        <v>424400</v>
      </c>
    </row>
    <row r="211" spans="1:8" x14ac:dyDescent="0.15">
      <c r="A211" s="2">
        <v>207</v>
      </c>
      <c r="B211" s="1">
        <f t="shared" si="21"/>
        <v>81800</v>
      </c>
      <c r="C211" s="1">
        <f t="shared" si="25"/>
        <v>102400</v>
      </c>
      <c r="D211" s="1">
        <f t="shared" si="19"/>
        <v>127300</v>
      </c>
      <c r="E211" s="1">
        <f t="shared" si="20"/>
        <v>174900</v>
      </c>
      <c r="F211" s="1">
        <f t="shared" si="22"/>
        <v>257100</v>
      </c>
      <c r="G211" s="1">
        <f t="shared" si="23"/>
        <v>337900</v>
      </c>
      <c r="H211" s="1">
        <f t="shared" si="24"/>
        <v>425900</v>
      </c>
    </row>
    <row r="212" spans="1:8" x14ac:dyDescent="0.15">
      <c r="A212" s="2">
        <v>208</v>
      </c>
      <c r="B212" s="1">
        <f t="shared" si="21"/>
        <v>82100</v>
      </c>
      <c r="C212" s="1">
        <f t="shared" si="25"/>
        <v>102800</v>
      </c>
      <c r="D212" s="1">
        <f t="shared" si="19"/>
        <v>127800</v>
      </c>
      <c r="E212" s="1">
        <f t="shared" si="20"/>
        <v>175600</v>
      </c>
      <c r="F212" s="1">
        <f t="shared" si="22"/>
        <v>258100</v>
      </c>
      <c r="G212" s="1">
        <f t="shared" si="23"/>
        <v>339100</v>
      </c>
      <c r="H212" s="1">
        <f t="shared" si="24"/>
        <v>427400</v>
      </c>
    </row>
    <row r="213" spans="1:8" x14ac:dyDescent="0.15">
      <c r="A213" s="2">
        <v>209</v>
      </c>
      <c r="B213" s="1">
        <f t="shared" si="21"/>
        <v>82400</v>
      </c>
      <c r="C213" s="1">
        <f t="shared" si="25"/>
        <v>103200</v>
      </c>
      <c r="D213" s="1">
        <f t="shared" si="19"/>
        <v>128300</v>
      </c>
      <c r="E213" s="1">
        <f t="shared" si="20"/>
        <v>176300</v>
      </c>
      <c r="F213" s="1">
        <f t="shared" si="22"/>
        <v>259100</v>
      </c>
      <c r="G213" s="1">
        <f t="shared" si="23"/>
        <v>340300</v>
      </c>
      <c r="H213" s="1">
        <f t="shared" si="24"/>
        <v>428900</v>
      </c>
    </row>
    <row r="214" spans="1:8" x14ac:dyDescent="0.15">
      <c r="A214" s="2">
        <v>210</v>
      </c>
      <c r="B214" s="1">
        <f t="shared" si="21"/>
        <v>82700</v>
      </c>
      <c r="C214" s="1">
        <f t="shared" si="25"/>
        <v>103600</v>
      </c>
      <c r="D214" s="1">
        <f t="shared" si="19"/>
        <v>128800</v>
      </c>
      <c r="E214" s="1">
        <f t="shared" si="20"/>
        <v>177000</v>
      </c>
      <c r="F214" s="1">
        <f t="shared" si="22"/>
        <v>260100</v>
      </c>
      <c r="G214" s="1">
        <f t="shared" si="23"/>
        <v>341500</v>
      </c>
      <c r="H214" s="1">
        <f t="shared" si="24"/>
        <v>430400</v>
      </c>
    </row>
    <row r="215" spans="1:8" x14ac:dyDescent="0.15">
      <c r="A215" s="2">
        <v>211</v>
      </c>
      <c r="B215" s="1">
        <f t="shared" si="21"/>
        <v>83000</v>
      </c>
      <c r="C215" s="1">
        <f t="shared" si="25"/>
        <v>104000</v>
      </c>
      <c r="D215" s="1">
        <f t="shared" si="19"/>
        <v>129300</v>
      </c>
      <c r="E215" s="1">
        <f t="shared" si="20"/>
        <v>177700</v>
      </c>
      <c r="F215" s="1">
        <f t="shared" si="22"/>
        <v>261100</v>
      </c>
      <c r="G215" s="1">
        <f t="shared" si="23"/>
        <v>342700</v>
      </c>
      <c r="H215" s="1">
        <f t="shared" si="24"/>
        <v>431900</v>
      </c>
    </row>
    <row r="216" spans="1:8" x14ac:dyDescent="0.15">
      <c r="A216" s="2">
        <v>212</v>
      </c>
      <c r="B216" s="1">
        <f t="shared" si="21"/>
        <v>83300</v>
      </c>
      <c r="C216" s="1">
        <f t="shared" si="25"/>
        <v>104400</v>
      </c>
      <c r="D216" s="1">
        <f t="shared" si="19"/>
        <v>129800</v>
      </c>
      <c r="E216" s="1">
        <f t="shared" si="20"/>
        <v>178400</v>
      </c>
      <c r="F216" s="1">
        <f t="shared" si="22"/>
        <v>262100</v>
      </c>
      <c r="G216" s="1">
        <f t="shared" si="23"/>
        <v>343900</v>
      </c>
      <c r="H216" s="1">
        <f t="shared" si="24"/>
        <v>433400</v>
      </c>
    </row>
    <row r="217" spans="1:8" x14ac:dyDescent="0.15">
      <c r="A217" s="2">
        <v>213</v>
      </c>
      <c r="B217" s="1">
        <f t="shared" si="21"/>
        <v>83600</v>
      </c>
      <c r="C217" s="1">
        <f t="shared" si="25"/>
        <v>104800</v>
      </c>
      <c r="D217" s="1">
        <f t="shared" si="19"/>
        <v>130300</v>
      </c>
      <c r="E217" s="1">
        <f t="shared" si="20"/>
        <v>179100</v>
      </c>
      <c r="F217" s="1">
        <f t="shared" si="22"/>
        <v>263100</v>
      </c>
      <c r="G217" s="1">
        <f t="shared" si="23"/>
        <v>345100</v>
      </c>
      <c r="H217" s="1">
        <f t="shared" si="24"/>
        <v>434900</v>
      </c>
    </row>
    <row r="218" spans="1:8" x14ac:dyDescent="0.15">
      <c r="A218" s="2">
        <v>214</v>
      </c>
      <c r="B218" s="1">
        <f t="shared" si="21"/>
        <v>83900</v>
      </c>
      <c r="C218" s="1">
        <f t="shared" si="25"/>
        <v>105200</v>
      </c>
      <c r="D218" s="1">
        <f t="shared" si="19"/>
        <v>130800</v>
      </c>
      <c r="E218" s="1">
        <f t="shared" si="20"/>
        <v>179800</v>
      </c>
      <c r="F218" s="1">
        <f t="shared" si="22"/>
        <v>264100</v>
      </c>
      <c r="G218" s="1">
        <f t="shared" si="23"/>
        <v>346300</v>
      </c>
      <c r="H218" s="1">
        <f t="shared" si="24"/>
        <v>436400</v>
      </c>
    </row>
    <row r="219" spans="1:8" x14ac:dyDescent="0.15">
      <c r="A219" s="2">
        <v>215</v>
      </c>
      <c r="B219" s="1">
        <f t="shared" si="21"/>
        <v>84200</v>
      </c>
      <c r="C219" s="1">
        <f t="shared" si="25"/>
        <v>105600</v>
      </c>
      <c r="D219" s="1">
        <f t="shared" ref="D219:D282" si="26">D218+500</f>
        <v>131300</v>
      </c>
      <c r="E219" s="1">
        <f t="shared" si="20"/>
        <v>180500</v>
      </c>
      <c r="F219" s="1">
        <f t="shared" si="22"/>
        <v>265100</v>
      </c>
      <c r="G219" s="1">
        <f t="shared" si="23"/>
        <v>347500</v>
      </c>
      <c r="H219" s="1">
        <f t="shared" si="24"/>
        <v>437900</v>
      </c>
    </row>
    <row r="220" spans="1:8" x14ac:dyDescent="0.15">
      <c r="A220" s="2">
        <v>216</v>
      </c>
      <c r="B220" s="1">
        <f t="shared" si="21"/>
        <v>84500</v>
      </c>
      <c r="C220" s="1">
        <f t="shared" si="25"/>
        <v>106000</v>
      </c>
      <c r="D220" s="1">
        <f t="shared" si="26"/>
        <v>131800</v>
      </c>
      <c r="E220" s="1">
        <f t="shared" si="20"/>
        <v>181200</v>
      </c>
      <c r="F220" s="1">
        <f t="shared" si="22"/>
        <v>266100</v>
      </c>
      <c r="G220" s="1">
        <f t="shared" si="23"/>
        <v>348700</v>
      </c>
      <c r="H220" s="1">
        <f t="shared" si="24"/>
        <v>439400</v>
      </c>
    </row>
    <row r="221" spans="1:8" x14ac:dyDescent="0.15">
      <c r="A221" s="2">
        <v>217</v>
      </c>
      <c r="B221" s="1">
        <f t="shared" si="21"/>
        <v>84800</v>
      </c>
      <c r="C221" s="1">
        <f t="shared" si="25"/>
        <v>106400</v>
      </c>
      <c r="D221" s="1">
        <f t="shared" si="26"/>
        <v>132300</v>
      </c>
      <c r="E221" s="1">
        <f t="shared" si="20"/>
        <v>181900</v>
      </c>
      <c r="F221" s="1">
        <f t="shared" si="22"/>
        <v>267100</v>
      </c>
      <c r="G221" s="1">
        <f t="shared" si="23"/>
        <v>349900</v>
      </c>
      <c r="H221" s="1">
        <f t="shared" si="24"/>
        <v>440900</v>
      </c>
    </row>
    <row r="222" spans="1:8" x14ac:dyDescent="0.15">
      <c r="A222" s="2">
        <v>218</v>
      </c>
      <c r="B222" s="1">
        <f t="shared" si="21"/>
        <v>85100</v>
      </c>
      <c r="C222" s="1">
        <f t="shared" si="25"/>
        <v>106800</v>
      </c>
      <c r="D222" s="1">
        <f t="shared" si="26"/>
        <v>132800</v>
      </c>
      <c r="E222" s="1">
        <f t="shared" si="20"/>
        <v>182600</v>
      </c>
      <c r="F222" s="1">
        <f t="shared" si="22"/>
        <v>268100</v>
      </c>
      <c r="G222" s="1">
        <f t="shared" si="23"/>
        <v>351100</v>
      </c>
      <c r="H222" s="1">
        <f t="shared" si="24"/>
        <v>442400</v>
      </c>
    </row>
    <row r="223" spans="1:8" x14ac:dyDescent="0.15">
      <c r="A223" s="2">
        <v>219</v>
      </c>
      <c r="B223" s="1">
        <f t="shared" si="21"/>
        <v>85400</v>
      </c>
      <c r="C223" s="1">
        <f t="shared" si="25"/>
        <v>107200</v>
      </c>
      <c r="D223" s="1">
        <f t="shared" si="26"/>
        <v>133300</v>
      </c>
      <c r="E223" s="1">
        <f t="shared" si="20"/>
        <v>183300</v>
      </c>
      <c r="F223" s="1">
        <f t="shared" si="22"/>
        <v>269100</v>
      </c>
      <c r="G223" s="1">
        <f t="shared" si="23"/>
        <v>352300</v>
      </c>
      <c r="H223" s="1">
        <f t="shared" si="24"/>
        <v>443900</v>
      </c>
    </row>
    <row r="224" spans="1:8" x14ac:dyDescent="0.15">
      <c r="A224" s="2">
        <v>220</v>
      </c>
      <c r="B224" s="1">
        <f t="shared" si="21"/>
        <v>85700</v>
      </c>
      <c r="C224" s="1">
        <f t="shared" si="25"/>
        <v>107600</v>
      </c>
      <c r="D224" s="1">
        <f t="shared" si="26"/>
        <v>133800</v>
      </c>
      <c r="E224" s="1">
        <f t="shared" si="20"/>
        <v>184000</v>
      </c>
      <c r="F224" s="1">
        <f t="shared" si="22"/>
        <v>270100</v>
      </c>
      <c r="G224" s="1">
        <f t="shared" si="23"/>
        <v>353500</v>
      </c>
      <c r="H224" s="1">
        <f t="shared" si="24"/>
        <v>445400</v>
      </c>
    </row>
    <row r="225" spans="1:8" x14ac:dyDescent="0.15">
      <c r="A225" s="2">
        <v>221</v>
      </c>
      <c r="B225" s="1">
        <f t="shared" si="21"/>
        <v>86000</v>
      </c>
      <c r="C225" s="1">
        <f t="shared" si="25"/>
        <v>108000</v>
      </c>
      <c r="D225" s="1">
        <f t="shared" si="26"/>
        <v>134300</v>
      </c>
      <c r="E225" s="1">
        <f t="shared" si="20"/>
        <v>184700</v>
      </c>
      <c r="F225" s="1">
        <f t="shared" si="22"/>
        <v>271100</v>
      </c>
      <c r="G225" s="1">
        <f t="shared" si="23"/>
        <v>354700</v>
      </c>
      <c r="H225" s="1">
        <f t="shared" si="24"/>
        <v>446900</v>
      </c>
    </row>
    <row r="226" spans="1:8" x14ac:dyDescent="0.15">
      <c r="A226" s="2">
        <v>222</v>
      </c>
      <c r="B226" s="1">
        <f t="shared" si="21"/>
        <v>86300</v>
      </c>
      <c r="C226" s="1">
        <f t="shared" si="25"/>
        <v>108400</v>
      </c>
      <c r="D226" s="1">
        <f t="shared" si="26"/>
        <v>134800</v>
      </c>
      <c r="E226" s="1">
        <f t="shared" si="20"/>
        <v>185400</v>
      </c>
      <c r="F226" s="1">
        <f t="shared" si="22"/>
        <v>272100</v>
      </c>
      <c r="G226" s="1">
        <f t="shared" si="23"/>
        <v>355900</v>
      </c>
      <c r="H226" s="1">
        <f t="shared" si="24"/>
        <v>448400</v>
      </c>
    </row>
    <row r="227" spans="1:8" x14ac:dyDescent="0.15">
      <c r="A227" s="2">
        <v>223</v>
      </c>
      <c r="B227" s="1">
        <f t="shared" si="21"/>
        <v>86600</v>
      </c>
      <c r="C227" s="1">
        <f t="shared" si="25"/>
        <v>108800</v>
      </c>
      <c r="D227" s="1">
        <f t="shared" si="26"/>
        <v>135300</v>
      </c>
      <c r="E227" s="1">
        <f t="shared" si="20"/>
        <v>186100</v>
      </c>
      <c r="F227" s="1">
        <f t="shared" si="22"/>
        <v>273100</v>
      </c>
      <c r="G227" s="1">
        <f t="shared" si="23"/>
        <v>357100</v>
      </c>
      <c r="H227" s="1">
        <f t="shared" si="24"/>
        <v>449900</v>
      </c>
    </row>
    <row r="228" spans="1:8" x14ac:dyDescent="0.15">
      <c r="A228" s="2">
        <v>224</v>
      </c>
      <c r="B228" s="1">
        <f t="shared" si="21"/>
        <v>86900</v>
      </c>
      <c r="C228" s="1">
        <f t="shared" si="25"/>
        <v>109200</v>
      </c>
      <c r="D228" s="1">
        <f t="shared" si="26"/>
        <v>135800</v>
      </c>
      <c r="E228" s="1">
        <f t="shared" si="20"/>
        <v>186800</v>
      </c>
      <c r="F228" s="1">
        <f t="shared" si="22"/>
        <v>274100</v>
      </c>
      <c r="G228" s="1">
        <f t="shared" si="23"/>
        <v>358300</v>
      </c>
      <c r="H228" s="1">
        <f t="shared" si="24"/>
        <v>451400</v>
      </c>
    </row>
    <row r="229" spans="1:8" x14ac:dyDescent="0.15">
      <c r="A229" s="2">
        <v>225</v>
      </c>
      <c r="B229" s="1">
        <f t="shared" si="21"/>
        <v>87200</v>
      </c>
      <c r="C229" s="1">
        <f t="shared" si="25"/>
        <v>109600</v>
      </c>
      <c r="D229" s="1">
        <f t="shared" si="26"/>
        <v>136300</v>
      </c>
      <c r="E229" s="1">
        <f t="shared" si="20"/>
        <v>187500</v>
      </c>
      <c r="F229" s="1">
        <f t="shared" si="22"/>
        <v>275100</v>
      </c>
      <c r="G229" s="1">
        <f t="shared" si="23"/>
        <v>359500</v>
      </c>
      <c r="H229" s="1">
        <f t="shared" si="24"/>
        <v>452900</v>
      </c>
    </row>
    <row r="230" spans="1:8" x14ac:dyDescent="0.15">
      <c r="A230" s="2">
        <v>226</v>
      </c>
      <c r="B230" s="1">
        <f t="shared" si="21"/>
        <v>87500</v>
      </c>
      <c r="C230" s="1">
        <f t="shared" si="25"/>
        <v>110000</v>
      </c>
      <c r="D230" s="1">
        <f t="shared" si="26"/>
        <v>136800</v>
      </c>
      <c r="E230" s="1">
        <f t="shared" si="20"/>
        <v>188200</v>
      </c>
      <c r="F230" s="1">
        <f t="shared" si="22"/>
        <v>276100</v>
      </c>
      <c r="G230" s="1">
        <f t="shared" si="23"/>
        <v>360700</v>
      </c>
      <c r="H230" s="1">
        <f t="shared" si="24"/>
        <v>454400</v>
      </c>
    </row>
    <row r="231" spans="1:8" x14ac:dyDescent="0.15">
      <c r="A231" s="2">
        <v>227</v>
      </c>
      <c r="B231" s="1">
        <f t="shared" si="21"/>
        <v>87800</v>
      </c>
      <c r="C231" s="1">
        <f t="shared" si="25"/>
        <v>110400</v>
      </c>
      <c r="D231" s="1">
        <f t="shared" si="26"/>
        <v>137300</v>
      </c>
      <c r="E231" s="1">
        <f t="shared" si="20"/>
        <v>188900</v>
      </c>
      <c r="F231" s="1">
        <f t="shared" si="22"/>
        <v>277100</v>
      </c>
      <c r="G231" s="1">
        <f t="shared" si="23"/>
        <v>361900</v>
      </c>
      <c r="H231" s="1">
        <f t="shared" si="24"/>
        <v>455900</v>
      </c>
    </row>
    <row r="232" spans="1:8" x14ac:dyDescent="0.15">
      <c r="A232" s="2">
        <v>228</v>
      </c>
      <c r="B232" s="1">
        <f t="shared" si="21"/>
        <v>88100</v>
      </c>
      <c r="C232" s="1">
        <f t="shared" si="25"/>
        <v>110800</v>
      </c>
      <c r="D232" s="1">
        <f t="shared" si="26"/>
        <v>137800</v>
      </c>
      <c r="E232" s="1">
        <f t="shared" si="20"/>
        <v>189600</v>
      </c>
      <c r="F232" s="1">
        <f t="shared" si="22"/>
        <v>278100</v>
      </c>
      <c r="G232" s="1">
        <f t="shared" si="23"/>
        <v>363100</v>
      </c>
      <c r="H232" s="1">
        <f t="shared" si="24"/>
        <v>457400</v>
      </c>
    </row>
    <row r="233" spans="1:8" x14ac:dyDescent="0.15">
      <c r="A233" s="2">
        <v>229</v>
      </c>
      <c r="B233" s="1">
        <f t="shared" si="21"/>
        <v>88400</v>
      </c>
      <c r="C233" s="1">
        <f t="shared" si="25"/>
        <v>111200</v>
      </c>
      <c r="D233" s="1">
        <f t="shared" si="26"/>
        <v>138300</v>
      </c>
      <c r="E233" s="1">
        <f t="shared" si="20"/>
        <v>190300</v>
      </c>
      <c r="F233" s="1">
        <f t="shared" si="22"/>
        <v>279100</v>
      </c>
      <c r="G233" s="1">
        <f t="shared" si="23"/>
        <v>364300</v>
      </c>
      <c r="H233" s="1">
        <f t="shared" si="24"/>
        <v>458900</v>
      </c>
    </row>
    <row r="234" spans="1:8" x14ac:dyDescent="0.15">
      <c r="A234" s="2">
        <v>230</v>
      </c>
      <c r="B234" s="1">
        <f t="shared" si="21"/>
        <v>88700</v>
      </c>
      <c r="C234" s="1">
        <f t="shared" si="25"/>
        <v>111600</v>
      </c>
      <c r="D234" s="1">
        <f t="shared" si="26"/>
        <v>138800</v>
      </c>
      <c r="E234" s="1">
        <f t="shared" si="20"/>
        <v>191000</v>
      </c>
      <c r="F234" s="1">
        <f t="shared" si="22"/>
        <v>280100</v>
      </c>
      <c r="G234" s="1">
        <f t="shared" si="23"/>
        <v>365500</v>
      </c>
      <c r="H234" s="1">
        <f t="shared" si="24"/>
        <v>460400</v>
      </c>
    </row>
    <row r="235" spans="1:8" x14ac:dyDescent="0.15">
      <c r="A235" s="2">
        <v>231</v>
      </c>
      <c r="B235" s="1">
        <f t="shared" si="21"/>
        <v>89000</v>
      </c>
      <c r="C235" s="1">
        <f t="shared" si="25"/>
        <v>112000</v>
      </c>
      <c r="D235" s="1">
        <f t="shared" si="26"/>
        <v>139300</v>
      </c>
      <c r="E235" s="1">
        <f t="shared" si="20"/>
        <v>191700</v>
      </c>
      <c r="F235" s="1">
        <f t="shared" si="22"/>
        <v>281100</v>
      </c>
      <c r="G235" s="1">
        <f t="shared" si="23"/>
        <v>366700</v>
      </c>
      <c r="H235" s="1">
        <f t="shared" si="24"/>
        <v>461900</v>
      </c>
    </row>
    <row r="236" spans="1:8" x14ac:dyDescent="0.15">
      <c r="A236" s="2">
        <v>232</v>
      </c>
      <c r="B236" s="1">
        <f t="shared" si="21"/>
        <v>89300</v>
      </c>
      <c r="C236" s="1">
        <f t="shared" si="25"/>
        <v>112400</v>
      </c>
      <c r="D236" s="1">
        <f t="shared" si="26"/>
        <v>139800</v>
      </c>
      <c r="E236" s="1">
        <f t="shared" si="20"/>
        <v>192400</v>
      </c>
      <c r="F236" s="1">
        <f t="shared" si="22"/>
        <v>282100</v>
      </c>
      <c r="G236" s="1">
        <f t="shared" si="23"/>
        <v>367900</v>
      </c>
      <c r="H236" s="1">
        <f t="shared" si="24"/>
        <v>463400</v>
      </c>
    </row>
    <row r="237" spans="1:8" x14ac:dyDescent="0.15">
      <c r="A237" s="2">
        <v>233</v>
      </c>
      <c r="B237" s="1">
        <f t="shared" si="21"/>
        <v>89600</v>
      </c>
      <c r="C237" s="1">
        <f t="shared" si="25"/>
        <v>112800</v>
      </c>
      <c r="D237" s="1">
        <f t="shared" si="26"/>
        <v>140300</v>
      </c>
      <c r="E237" s="1">
        <f t="shared" si="20"/>
        <v>193100</v>
      </c>
      <c r="F237" s="1">
        <f t="shared" si="22"/>
        <v>283100</v>
      </c>
      <c r="G237" s="1">
        <f t="shared" si="23"/>
        <v>369100</v>
      </c>
      <c r="H237" s="1">
        <f t="shared" si="24"/>
        <v>464900</v>
      </c>
    </row>
    <row r="238" spans="1:8" x14ac:dyDescent="0.15">
      <c r="A238" s="2">
        <v>234</v>
      </c>
      <c r="B238" s="1">
        <f t="shared" si="21"/>
        <v>89900</v>
      </c>
      <c r="C238" s="1">
        <f t="shared" si="25"/>
        <v>113200</v>
      </c>
      <c r="D238" s="1">
        <f t="shared" si="26"/>
        <v>140800</v>
      </c>
      <c r="E238" s="1">
        <f t="shared" si="20"/>
        <v>193800</v>
      </c>
      <c r="F238" s="1">
        <f t="shared" si="22"/>
        <v>284100</v>
      </c>
      <c r="G238" s="1">
        <f t="shared" si="23"/>
        <v>370300</v>
      </c>
      <c r="H238" s="1">
        <f t="shared" si="24"/>
        <v>466400</v>
      </c>
    </row>
    <row r="239" spans="1:8" x14ac:dyDescent="0.15">
      <c r="A239" s="2">
        <v>235</v>
      </c>
      <c r="B239" s="1">
        <f t="shared" si="21"/>
        <v>90200</v>
      </c>
      <c r="C239" s="1">
        <f t="shared" si="25"/>
        <v>113600</v>
      </c>
      <c r="D239" s="1">
        <f t="shared" si="26"/>
        <v>141300</v>
      </c>
      <c r="E239" s="1">
        <f t="shared" si="20"/>
        <v>194500</v>
      </c>
      <c r="F239" s="1">
        <f t="shared" si="22"/>
        <v>285100</v>
      </c>
      <c r="G239" s="1">
        <f t="shared" si="23"/>
        <v>371500</v>
      </c>
      <c r="H239" s="1">
        <f t="shared" si="24"/>
        <v>467900</v>
      </c>
    </row>
    <row r="240" spans="1:8" x14ac:dyDescent="0.15">
      <c r="A240" s="2">
        <v>236</v>
      </c>
      <c r="B240" s="1">
        <f t="shared" si="21"/>
        <v>90500</v>
      </c>
      <c r="C240" s="1">
        <f t="shared" si="25"/>
        <v>114000</v>
      </c>
      <c r="D240" s="1">
        <f t="shared" si="26"/>
        <v>141800</v>
      </c>
      <c r="E240" s="1">
        <f t="shared" si="20"/>
        <v>195200</v>
      </c>
      <c r="F240" s="1">
        <f t="shared" si="22"/>
        <v>286100</v>
      </c>
      <c r="G240" s="1">
        <f t="shared" si="23"/>
        <v>372700</v>
      </c>
      <c r="H240" s="1">
        <f t="shared" si="24"/>
        <v>469400</v>
      </c>
    </row>
    <row r="241" spans="1:8" x14ac:dyDescent="0.15">
      <c r="A241" s="2">
        <v>237</v>
      </c>
      <c r="B241" s="1">
        <f t="shared" si="21"/>
        <v>90800</v>
      </c>
      <c r="C241" s="1">
        <f t="shared" si="25"/>
        <v>114400</v>
      </c>
      <c r="D241" s="1">
        <f t="shared" si="26"/>
        <v>142300</v>
      </c>
      <c r="E241" s="1">
        <f t="shared" si="20"/>
        <v>195900</v>
      </c>
      <c r="F241" s="1">
        <f t="shared" si="22"/>
        <v>287100</v>
      </c>
      <c r="G241" s="1">
        <f t="shared" si="23"/>
        <v>373900</v>
      </c>
      <c r="H241" s="1">
        <f t="shared" si="24"/>
        <v>470900</v>
      </c>
    </row>
    <row r="242" spans="1:8" x14ac:dyDescent="0.15">
      <c r="A242" s="2">
        <v>238</v>
      </c>
      <c r="B242" s="1">
        <f t="shared" si="21"/>
        <v>91100</v>
      </c>
      <c r="C242" s="1">
        <f t="shared" si="25"/>
        <v>114800</v>
      </c>
      <c r="D242" s="1">
        <f t="shared" si="26"/>
        <v>142800</v>
      </c>
      <c r="E242" s="1">
        <f t="shared" si="20"/>
        <v>196600</v>
      </c>
      <c r="F242" s="1">
        <f t="shared" si="22"/>
        <v>288100</v>
      </c>
      <c r="G242" s="1">
        <f t="shared" si="23"/>
        <v>375100</v>
      </c>
      <c r="H242" s="1">
        <f t="shared" si="24"/>
        <v>472400</v>
      </c>
    </row>
    <row r="243" spans="1:8" x14ac:dyDescent="0.15">
      <c r="A243" s="2">
        <v>239</v>
      </c>
      <c r="B243" s="1">
        <f t="shared" si="21"/>
        <v>91400</v>
      </c>
      <c r="C243" s="1">
        <f t="shared" si="25"/>
        <v>115200</v>
      </c>
      <c r="D243" s="1">
        <f t="shared" si="26"/>
        <v>143300</v>
      </c>
      <c r="E243" s="1">
        <f t="shared" si="20"/>
        <v>197300</v>
      </c>
      <c r="F243" s="1">
        <f t="shared" si="22"/>
        <v>289100</v>
      </c>
      <c r="G243" s="1">
        <f t="shared" si="23"/>
        <v>376300</v>
      </c>
      <c r="H243" s="1">
        <f t="shared" si="24"/>
        <v>473900</v>
      </c>
    </row>
    <row r="244" spans="1:8" x14ac:dyDescent="0.15">
      <c r="A244" s="2">
        <v>240</v>
      </c>
      <c r="B244" s="1">
        <f t="shared" si="21"/>
        <v>91700</v>
      </c>
      <c r="C244" s="1">
        <f t="shared" si="25"/>
        <v>115600</v>
      </c>
      <c r="D244" s="1">
        <f t="shared" si="26"/>
        <v>143800</v>
      </c>
      <c r="E244" s="1">
        <f t="shared" si="20"/>
        <v>198000</v>
      </c>
      <c r="F244" s="1">
        <f t="shared" si="22"/>
        <v>290100</v>
      </c>
      <c r="G244" s="1">
        <f t="shared" si="23"/>
        <v>377500</v>
      </c>
      <c r="H244" s="1">
        <f t="shared" si="24"/>
        <v>475400</v>
      </c>
    </row>
    <row r="245" spans="1:8" x14ac:dyDescent="0.15">
      <c r="A245" s="2">
        <v>241</v>
      </c>
      <c r="B245" s="1">
        <f t="shared" si="21"/>
        <v>92000</v>
      </c>
      <c r="C245" s="1">
        <f t="shared" si="25"/>
        <v>116000</v>
      </c>
      <c r="D245" s="1">
        <f t="shared" si="26"/>
        <v>144300</v>
      </c>
      <c r="E245" s="1">
        <f t="shared" si="20"/>
        <v>198700</v>
      </c>
      <c r="F245" s="1">
        <f t="shared" si="22"/>
        <v>291100</v>
      </c>
      <c r="G245" s="1">
        <f t="shared" si="23"/>
        <v>378700</v>
      </c>
      <c r="H245" s="1">
        <f t="shared" si="24"/>
        <v>476900</v>
      </c>
    </row>
    <row r="246" spans="1:8" x14ac:dyDescent="0.15">
      <c r="A246" s="2">
        <v>242</v>
      </c>
      <c r="B246" s="1">
        <f t="shared" si="21"/>
        <v>92300</v>
      </c>
      <c r="C246" s="1">
        <f t="shared" si="25"/>
        <v>116400</v>
      </c>
      <c r="D246" s="1">
        <f t="shared" si="26"/>
        <v>144800</v>
      </c>
      <c r="E246" s="1">
        <f t="shared" si="20"/>
        <v>199400</v>
      </c>
      <c r="F246" s="1">
        <f t="shared" si="22"/>
        <v>292100</v>
      </c>
      <c r="G246" s="1">
        <f t="shared" si="23"/>
        <v>379900</v>
      </c>
      <c r="H246" s="1">
        <f t="shared" si="24"/>
        <v>478400</v>
      </c>
    </row>
    <row r="247" spans="1:8" x14ac:dyDescent="0.15">
      <c r="A247" s="2">
        <v>243</v>
      </c>
      <c r="B247" s="1">
        <f t="shared" si="21"/>
        <v>92600</v>
      </c>
      <c r="C247" s="1">
        <f t="shared" si="25"/>
        <v>116800</v>
      </c>
      <c r="D247" s="1">
        <f t="shared" si="26"/>
        <v>145300</v>
      </c>
      <c r="E247" s="1">
        <f t="shared" si="20"/>
        <v>200100</v>
      </c>
      <c r="F247" s="1">
        <f t="shared" si="22"/>
        <v>293100</v>
      </c>
      <c r="G247" s="1">
        <f t="shared" si="23"/>
        <v>381100</v>
      </c>
      <c r="H247" s="1">
        <f t="shared" si="24"/>
        <v>479900</v>
      </c>
    </row>
    <row r="248" spans="1:8" x14ac:dyDescent="0.15">
      <c r="A248" s="2">
        <v>244</v>
      </c>
      <c r="B248" s="1">
        <f t="shared" si="21"/>
        <v>92900</v>
      </c>
      <c r="C248" s="1">
        <f t="shared" si="25"/>
        <v>117200</v>
      </c>
      <c r="D248" s="1">
        <f t="shared" si="26"/>
        <v>145800</v>
      </c>
      <c r="E248" s="1">
        <f t="shared" si="20"/>
        <v>200800</v>
      </c>
      <c r="F248" s="1">
        <f t="shared" si="22"/>
        <v>294100</v>
      </c>
      <c r="G248" s="1">
        <f t="shared" si="23"/>
        <v>382300</v>
      </c>
      <c r="H248" s="1">
        <f t="shared" si="24"/>
        <v>481400</v>
      </c>
    </row>
    <row r="249" spans="1:8" x14ac:dyDescent="0.15">
      <c r="A249" s="2">
        <v>245</v>
      </c>
      <c r="B249" s="1">
        <f t="shared" si="21"/>
        <v>93200</v>
      </c>
      <c r="C249" s="1">
        <f t="shared" si="25"/>
        <v>117600</v>
      </c>
      <c r="D249" s="1">
        <f t="shared" si="26"/>
        <v>146300</v>
      </c>
      <c r="E249" s="1">
        <f t="shared" ref="E249:E304" si="27">E248+700</f>
        <v>201500</v>
      </c>
      <c r="F249" s="1">
        <f t="shared" si="22"/>
        <v>295100</v>
      </c>
      <c r="G249" s="1">
        <f t="shared" si="23"/>
        <v>383500</v>
      </c>
      <c r="H249" s="1">
        <f t="shared" si="24"/>
        <v>482900</v>
      </c>
    </row>
    <row r="250" spans="1:8" x14ac:dyDescent="0.15">
      <c r="A250" s="2">
        <v>246</v>
      </c>
      <c r="B250" s="1">
        <f t="shared" si="21"/>
        <v>93500</v>
      </c>
      <c r="C250" s="1">
        <f t="shared" si="25"/>
        <v>118000</v>
      </c>
      <c r="D250" s="1">
        <f t="shared" si="26"/>
        <v>146800</v>
      </c>
      <c r="E250" s="1">
        <f t="shared" si="27"/>
        <v>202200</v>
      </c>
      <c r="F250" s="1">
        <f t="shared" si="22"/>
        <v>296100</v>
      </c>
      <c r="G250" s="1">
        <f t="shared" si="23"/>
        <v>384700</v>
      </c>
      <c r="H250" s="1">
        <f t="shared" si="24"/>
        <v>484400</v>
      </c>
    </row>
    <row r="251" spans="1:8" x14ac:dyDescent="0.15">
      <c r="A251" s="2">
        <v>247</v>
      </c>
      <c r="B251" s="1">
        <f t="shared" si="21"/>
        <v>93800</v>
      </c>
      <c r="C251" s="1">
        <f t="shared" si="25"/>
        <v>118400</v>
      </c>
      <c r="D251" s="1">
        <f t="shared" si="26"/>
        <v>147300</v>
      </c>
      <c r="E251" s="1">
        <f t="shared" si="27"/>
        <v>202900</v>
      </c>
      <c r="F251" s="1">
        <f t="shared" si="22"/>
        <v>297100</v>
      </c>
      <c r="G251" s="1">
        <f t="shared" si="23"/>
        <v>385900</v>
      </c>
      <c r="H251" s="1">
        <f t="shared" si="24"/>
        <v>485900</v>
      </c>
    </row>
    <row r="252" spans="1:8" x14ac:dyDescent="0.15">
      <c r="A252" s="2">
        <v>248</v>
      </c>
      <c r="B252" s="1">
        <f t="shared" si="21"/>
        <v>94100</v>
      </c>
      <c r="C252" s="1">
        <f t="shared" si="25"/>
        <v>118800</v>
      </c>
      <c r="D252" s="1">
        <f t="shared" si="26"/>
        <v>147800</v>
      </c>
      <c r="E252" s="1">
        <f t="shared" si="27"/>
        <v>203600</v>
      </c>
      <c r="F252" s="1">
        <f t="shared" si="22"/>
        <v>298100</v>
      </c>
      <c r="G252" s="1">
        <f t="shared" si="23"/>
        <v>387100</v>
      </c>
      <c r="H252" s="1">
        <f t="shared" si="24"/>
        <v>487400</v>
      </c>
    </row>
    <row r="253" spans="1:8" x14ac:dyDescent="0.15">
      <c r="A253" s="2">
        <v>249</v>
      </c>
      <c r="B253" s="1">
        <f t="shared" si="21"/>
        <v>94400</v>
      </c>
      <c r="C253" s="1">
        <f t="shared" si="25"/>
        <v>119200</v>
      </c>
      <c r="D253" s="1">
        <f t="shared" si="26"/>
        <v>148300</v>
      </c>
      <c r="E253" s="1">
        <f t="shared" si="27"/>
        <v>204300</v>
      </c>
      <c r="F253" s="1">
        <f t="shared" si="22"/>
        <v>299100</v>
      </c>
      <c r="G253" s="1">
        <f t="shared" si="23"/>
        <v>388300</v>
      </c>
      <c r="H253" s="1">
        <f t="shared" si="24"/>
        <v>488900</v>
      </c>
    </row>
    <row r="254" spans="1:8" x14ac:dyDescent="0.15">
      <c r="A254" s="2">
        <v>250</v>
      </c>
      <c r="B254" s="1">
        <f t="shared" si="21"/>
        <v>94700</v>
      </c>
      <c r="C254" s="1">
        <f t="shared" si="25"/>
        <v>119600</v>
      </c>
      <c r="D254" s="1">
        <f t="shared" si="26"/>
        <v>148800</v>
      </c>
      <c r="E254" s="1">
        <f t="shared" si="27"/>
        <v>205000</v>
      </c>
      <c r="F254" s="1">
        <f t="shared" si="22"/>
        <v>300100</v>
      </c>
      <c r="G254" s="1">
        <f t="shared" si="23"/>
        <v>389500</v>
      </c>
      <c r="H254" s="1">
        <f t="shared" si="24"/>
        <v>490400</v>
      </c>
    </row>
    <row r="255" spans="1:8" x14ac:dyDescent="0.15">
      <c r="A255" s="2">
        <v>251</v>
      </c>
      <c r="B255" s="1">
        <f t="shared" si="21"/>
        <v>95000</v>
      </c>
      <c r="C255" s="1">
        <f t="shared" si="25"/>
        <v>120000</v>
      </c>
      <c r="D255" s="1">
        <f t="shared" si="26"/>
        <v>149300</v>
      </c>
      <c r="E255" s="1">
        <f t="shared" si="27"/>
        <v>205700</v>
      </c>
      <c r="F255" s="1">
        <f t="shared" si="22"/>
        <v>301100</v>
      </c>
      <c r="G255" s="1">
        <f t="shared" si="23"/>
        <v>390700</v>
      </c>
      <c r="H255" s="1">
        <f t="shared" si="24"/>
        <v>491900</v>
      </c>
    </row>
    <row r="256" spans="1:8" x14ac:dyDescent="0.15">
      <c r="A256" s="2">
        <v>252</v>
      </c>
      <c r="B256" s="1">
        <f t="shared" si="21"/>
        <v>95300</v>
      </c>
      <c r="C256" s="1">
        <f t="shared" si="25"/>
        <v>120400</v>
      </c>
      <c r="D256" s="1">
        <f t="shared" si="26"/>
        <v>149800</v>
      </c>
      <c r="E256" s="1">
        <f t="shared" si="27"/>
        <v>206400</v>
      </c>
      <c r="F256" s="1">
        <f t="shared" si="22"/>
        <v>302100</v>
      </c>
      <c r="G256" s="1">
        <f t="shared" si="23"/>
        <v>391900</v>
      </c>
      <c r="H256" s="1">
        <f t="shared" si="24"/>
        <v>493400</v>
      </c>
    </row>
    <row r="257" spans="1:8" x14ac:dyDescent="0.15">
      <c r="A257" s="2">
        <v>253</v>
      </c>
      <c r="B257" s="1">
        <f t="shared" si="21"/>
        <v>95600</v>
      </c>
      <c r="C257" s="1">
        <f t="shared" si="25"/>
        <v>120800</v>
      </c>
      <c r="D257" s="1">
        <f t="shared" si="26"/>
        <v>150300</v>
      </c>
      <c r="E257" s="1">
        <f t="shared" si="27"/>
        <v>207100</v>
      </c>
      <c r="F257" s="1">
        <f t="shared" si="22"/>
        <v>303100</v>
      </c>
      <c r="G257" s="1">
        <f t="shared" si="23"/>
        <v>393100</v>
      </c>
      <c r="H257" s="1">
        <f t="shared" si="24"/>
        <v>494900</v>
      </c>
    </row>
    <row r="258" spans="1:8" x14ac:dyDescent="0.15">
      <c r="A258" s="2">
        <v>254</v>
      </c>
      <c r="B258" s="1">
        <f t="shared" si="21"/>
        <v>95900</v>
      </c>
      <c r="C258" s="1">
        <f t="shared" si="25"/>
        <v>121200</v>
      </c>
      <c r="D258" s="1">
        <f t="shared" si="26"/>
        <v>150800</v>
      </c>
      <c r="E258" s="1">
        <f t="shared" si="27"/>
        <v>207800</v>
      </c>
      <c r="F258" s="1">
        <f t="shared" si="22"/>
        <v>304100</v>
      </c>
      <c r="G258" s="1">
        <f t="shared" si="23"/>
        <v>394300</v>
      </c>
      <c r="H258" s="1">
        <f t="shared" si="24"/>
        <v>496400</v>
      </c>
    </row>
    <row r="259" spans="1:8" x14ac:dyDescent="0.15">
      <c r="A259" s="2">
        <v>255</v>
      </c>
      <c r="B259" s="1">
        <f t="shared" si="21"/>
        <v>96200</v>
      </c>
      <c r="C259" s="1">
        <f t="shared" si="25"/>
        <v>121600</v>
      </c>
      <c r="D259" s="1">
        <f t="shared" si="26"/>
        <v>151300</v>
      </c>
      <c r="E259" s="1">
        <f t="shared" si="27"/>
        <v>208500</v>
      </c>
      <c r="F259" s="1">
        <f t="shared" si="22"/>
        <v>305100</v>
      </c>
      <c r="G259" s="1">
        <f t="shared" si="23"/>
        <v>395500</v>
      </c>
      <c r="H259" s="1">
        <f t="shared" si="24"/>
        <v>497900</v>
      </c>
    </row>
    <row r="260" spans="1:8" x14ac:dyDescent="0.15">
      <c r="A260" s="2">
        <v>256</v>
      </c>
      <c r="B260" s="1">
        <f t="shared" si="21"/>
        <v>96500</v>
      </c>
      <c r="C260" s="1">
        <f t="shared" si="25"/>
        <v>122000</v>
      </c>
      <c r="D260" s="1">
        <f t="shared" si="26"/>
        <v>151800</v>
      </c>
      <c r="E260" s="1">
        <f t="shared" si="27"/>
        <v>209200</v>
      </c>
      <c r="F260" s="1">
        <f t="shared" si="22"/>
        <v>306100</v>
      </c>
      <c r="G260" s="1">
        <f t="shared" si="23"/>
        <v>396700</v>
      </c>
      <c r="H260" s="1">
        <f t="shared" si="24"/>
        <v>499400</v>
      </c>
    </row>
    <row r="261" spans="1:8" x14ac:dyDescent="0.15">
      <c r="A261" s="2">
        <v>257</v>
      </c>
      <c r="B261" s="1">
        <f t="shared" si="21"/>
        <v>96800</v>
      </c>
      <c r="C261" s="1">
        <f t="shared" si="25"/>
        <v>122400</v>
      </c>
      <c r="D261" s="1">
        <f t="shared" si="26"/>
        <v>152300</v>
      </c>
      <c r="E261" s="1">
        <f t="shared" si="27"/>
        <v>209900</v>
      </c>
      <c r="F261" s="1">
        <f t="shared" si="22"/>
        <v>307100</v>
      </c>
      <c r="G261" s="1">
        <f t="shared" si="23"/>
        <v>397900</v>
      </c>
      <c r="H261" s="1">
        <f t="shared" si="24"/>
        <v>500900</v>
      </c>
    </row>
    <row r="262" spans="1:8" x14ac:dyDescent="0.15">
      <c r="A262" s="2">
        <v>258</v>
      </c>
      <c r="B262" s="1">
        <f t="shared" si="21"/>
        <v>97100</v>
      </c>
      <c r="C262" s="1">
        <f t="shared" si="25"/>
        <v>122800</v>
      </c>
      <c r="D262" s="1">
        <f t="shared" si="26"/>
        <v>152800</v>
      </c>
      <c r="E262" s="1">
        <f t="shared" si="27"/>
        <v>210600</v>
      </c>
      <c r="F262" s="1">
        <f t="shared" si="22"/>
        <v>308100</v>
      </c>
      <c r="G262" s="1">
        <f t="shared" si="23"/>
        <v>399100</v>
      </c>
      <c r="H262" s="1">
        <f t="shared" si="24"/>
        <v>502400</v>
      </c>
    </row>
    <row r="263" spans="1:8" x14ac:dyDescent="0.15">
      <c r="A263" s="2">
        <v>259</v>
      </c>
      <c r="B263" s="1">
        <f t="shared" ref="B263:B304" si="28">B262+300</f>
        <v>97400</v>
      </c>
      <c r="C263" s="1">
        <f t="shared" si="25"/>
        <v>123200</v>
      </c>
      <c r="D263" s="1">
        <f t="shared" si="26"/>
        <v>153300</v>
      </c>
      <c r="E263" s="1">
        <f t="shared" si="27"/>
        <v>211300</v>
      </c>
      <c r="F263" s="1">
        <f t="shared" si="22"/>
        <v>309100</v>
      </c>
      <c r="G263" s="1">
        <f t="shared" si="23"/>
        <v>400300</v>
      </c>
      <c r="H263" s="1">
        <f t="shared" si="24"/>
        <v>503900</v>
      </c>
    </row>
    <row r="264" spans="1:8" x14ac:dyDescent="0.15">
      <c r="A264" s="2">
        <v>260</v>
      </c>
      <c r="B264" s="1">
        <f t="shared" si="28"/>
        <v>97700</v>
      </c>
      <c r="C264" s="1">
        <f t="shared" si="25"/>
        <v>123600</v>
      </c>
      <c r="D264" s="1">
        <f t="shared" si="26"/>
        <v>153800</v>
      </c>
      <c r="E264" s="1">
        <f t="shared" si="27"/>
        <v>212000</v>
      </c>
      <c r="F264" s="1">
        <f t="shared" si="22"/>
        <v>310100</v>
      </c>
      <c r="G264" s="1">
        <f t="shared" si="23"/>
        <v>401500</v>
      </c>
      <c r="H264" s="1">
        <f t="shared" si="24"/>
        <v>505400</v>
      </c>
    </row>
    <row r="265" spans="1:8" x14ac:dyDescent="0.15">
      <c r="A265" s="2">
        <v>261</v>
      </c>
      <c r="B265" s="1">
        <f t="shared" si="28"/>
        <v>98000</v>
      </c>
      <c r="C265" s="1">
        <f t="shared" si="25"/>
        <v>124000</v>
      </c>
      <c r="D265" s="1">
        <f t="shared" si="26"/>
        <v>154300</v>
      </c>
      <c r="E265" s="1">
        <f t="shared" si="27"/>
        <v>212700</v>
      </c>
      <c r="F265" s="1">
        <f t="shared" si="22"/>
        <v>311100</v>
      </c>
      <c r="G265" s="1">
        <f t="shared" si="23"/>
        <v>402700</v>
      </c>
      <c r="H265" s="1">
        <f t="shared" si="24"/>
        <v>506900</v>
      </c>
    </row>
    <row r="266" spans="1:8" x14ac:dyDescent="0.15">
      <c r="A266" s="2">
        <v>262</v>
      </c>
      <c r="B266" s="1">
        <f t="shared" si="28"/>
        <v>98300</v>
      </c>
      <c r="C266" s="1">
        <f t="shared" si="25"/>
        <v>124400</v>
      </c>
      <c r="D266" s="1">
        <f t="shared" si="26"/>
        <v>154800</v>
      </c>
      <c r="E266" s="1">
        <f t="shared" si="27"/>
        <v>213400</v>
      </c>
      <c r="F266" s="1">
        <f t="shared" si="22"/>
        <v>312100</v>
      </c>
      <c r="G266" s="1">
        <f t="shared" si="23"/>
        <v>403900</v>
      </c>
      <c r="H266" s="1">
        <f t="shared" si="24"/>
        <v>508400</v>
      </c>
    </row>
    <row r="267" spans="1:8" x14ac:dyDescent="0.15">
      <c r="A267" s="2">
        <v>263</v>
      </c>
      <c r="B267" s="1">
        <f t="shared" si="28"/>
        <v>98600</v>
      </c>
      <c r="C267" s="1">
        <f t="shared" si="25"/>
        <v>124800</v>
      </c>
      <c r="D267" s="1">
        <f t="shared" si="26"/>
        <v>155300</v>
      </c>
      <c r="E267" s="1">
        <f t="shared" si="27"/>
        <v>214100</v>
      </c>
      <c r="F267" s="1">
        <f t="shared" si="22"/>
        <v>313100</v>
      </c>
      <c r="G267" s="1">
        <f t="shared" si="23"/>
        <v>405100</v>
      </c>
      <c r="H267" s="1">
        <f t="shared" si="24"/>
        <v>509900</v>
      </c>
    </row>
    <row r="268" spans="1:8" x14ac:dyDescent="0.15">
      <c r="A268" s="2">
        <v>264</v>
      </c>
      <c r="B268" s="1">
        <f t="shared" si="28"/>
        <v>98900</v>
      </c>
      <c r="C268" s="1">
        <f t="shared" si="25"/>
        <v>125200</v>
      </c>
      <c r="D268" s="1">
        <f t="shared" si="26"/>
        <v>155800</v>
      </c>
      <c r="E268" s="1">
        <f t="shared" si="27"/>
        <v>214800</v>
      </c>
      <c r="F268" s="1">
        <f t="shared" ref="F268:F304" si="29">F267+1000</f>
        <v>314100</v>
      </c>
      <c r="G268" s="1">
        <f t="shared" ref="G268:G304" si="30">G267+1200</f>
        <v>406300</v>
      </c>
      <c r="H268" s="1">
        <f t="shared" ref="H268:H304" si="31">H267+1500</f>
        <v>511400</v>
      </c>
    </row>
    <row r="269" spans="1:8" x14ac:dyDescent="0.15">
      <c r="A269" s="2">
        <v>265</v>
      </c>
      <c r="B269" s="1">
        <f t="shared" si="28"/>
        <v>99200</v>
      </c>
      <c r="C269" s="1">
        <f t="shared" si="25"/>
        <v>125600</v>
      </c>
      <c r="D269" s="1">
        <f t="shared" si="26"/>
        <v>156300</v>
      </c>
      <c r="E269" s="1">
        <f t="shared" si="27"/>
        <v>215500</v>
      </c>
      <c r="F269" s="1">
        <f t="shared" si="29"/>
        <v>315100</v>
      </c>
      <c r="G269" s="1">
        <f t="shared" si="30"/>
        <v>407500</v>
      </c>
      <c r="H269" s="1">
        <f t="shared" si="31"/>
        <v>512900</v>
      </c>
    </row>
    <row r="270" spans="1:8" x14ac:dyDescent="0.15">
      <c r="A270" s="2">
        <v>266</v>
      </c>
      <c r="B270" s="1">
        <f t="shared" si="28"/>
        <v>99500</v>
      </c>
      <c r="C270" s="1">
        <f t="shared" si="25"/>
        <v>126000</v>
      </c>
      <c r="D270" s="1">
        <f t="shared" si="26"/>
        <v>156800</v>
      </c>
      <c r="E270" s="1">
        <f t="shared" si="27"/>
        <v>216200</v>
      </c>
      <c r="F270" s="1">
        <f t="shared" si="29"/>
        <v>316100</v>
      </c>
      <c r="G270" s="1">
        <f t="shared" si="30"/>
        <v>408700</v>
      </c>
      <c r="H270" s="1">
        <f t="shared" si="31"/>
        <v>514400</v>
      </c>
    </row>
    <row r="271" spans="1:8" x14ac:dyDescent="0.15">
      <c r="A271" s="2">
        <v>267</v>
      </c>
      <c r="B271" s="1">
        <f t="shared" si="28"/>
        <v>99800</v>
      </c>
      <c r="C271" s="1">
        <f t="shared" si="25"/>
        <v>126400</v>
      </c>
      <c r="D271" s="1">
        <f t="shared" si="26"/>
        <v>157300</v>
      </c>
      <c r="E271" s="1">
        <f t="shared" si="27"/>
        <v>216900</v>
      </c>
      <c r="F271" s="1">
        <f t="shared" si="29"/>
        <v>317100</v>
      </c>
      <c r="G271" s="1">
        <f t="shared" si="30"/>
        <v>409900</v>
      </c>
      <c r="H271" s="1">
        <f t="shared" si="31"/>
        <v>515900</v>
      </c>
    </row>
    <row r="272" spans="1:8" x14ac:dyDescent="0.15">
      <c r="A272" s="2">
        <v>268</v>
      </c>
      <c r="B272" s="1">
        <f t="shared" si="28"/>
        <v>100100</v>
      </c>
      <c r="C272" s="1">
        <f t="shared" si="25"/>
        <v>126800</v>
      </c>
      <c r="D272" s="1">
        <f t="shared" si="26"/>
        <v>157800</v>
      </c>
      <c r="E272" s="1">
        <f t="shared" si="27"/>
        <v>217600</v>
      </c>
      <c r="F272" s="1">
        <f t="shared" si="29"/>
        <v>318100</v>
      </c>
      <c r="G272" s="1">
        <f t="shared" si="30"/>
        <v>411100</v>
      </c>
      <c r="H272" s="1">
        <f t="shared" si="31"/>
        <v>517400</v>
      </c>
    </row>
    <row r="273" spans="1:8" x14ac:dyDescent="0.15">
      <c r="A273" s="2">
        <v>269</v>
      </c>
      <c r="B273" s="1">
        <f t="shared" si="28"/>
        <v>100400</v>
      </c>
      <c r="C273" s="1">
        <f t="shared" ref="C273:C304" si="32">C272+400</f>
        <v>127200</v>
      </c>
      <c r="D273" s="1">
        <f t="shared" si="26"/>
        <v>158300</v>
      </c>
      <c r="E273" s="1">
        <f t="shared" si="27"/>
        <v>218300</v>
      </c>
      <c r="F273" s="1">
        <f t="shared" si="29"/>
        <v>319100</v>
      </c>
      <c r="G273" s="1">
        <f t="shared" si="30"/>
        <v>412300</v>
      </c>
      <c r="H273" s="1">
        <f t="shared" si="31"/>
        <v>518900</v>
      </c>
    </row>
    <row r="274" spans="1:8" x14ac:dyDescent="0.15">
      <c r="A274" s="2">
        <v>270</v>
      </c>
      <c r="B274" s="1">
        <f t="shared" si="28"/>
        <v>100700</v>
      </c>
      <c r="C274" s="1">
        <f t="shared" si="32"/>
        <v>127600</v>
      </c>
      <c r="D274" s="1">
        <f t="shared" si="26"/>
        <v>158800</v>
      </c>
      <c r="E274" s="1">
        <f t="shared" si="27"/>
        <v>219000</v>
      </c>
      <c r="F274" s="1">
        <f t="shared" si="29"/>
        <v>320100</v>
      </c>
      <c r="G274" s="1">
        <f t="shared" si="30"/>
        <v>413500</v>
      </c>
      <c r="H274" s="1">
        <f t="shared" si="31"/>
        <v>520400</v>
      </c>
    </row>
    <row r="275" spans="1:8" x14ac:dyDescent="0.15">
      <c r="A275" s="2">
        <v>271</v>
      </c>
      <c r="B275" s="1">
        <f t="shared" si="28"/>
        <v>101000</v>
      </c>
      <c r="C275" s="1">
        <f t="shared" si="32"/>
        <v>128000</v>
      </c>
      <c r="D275" s="1">
        <f t="shared" si="26"/>
        <v>159300</v>
      </c>
      <c r="E275" s="1">
        <f t="shared" si="27"/>
        <v>219700</v>
      </c>
      <c r="F275" s="1">
        <f t="shared" si="29"/>
        <v>321100</v>
      </c>
      <c r="G275" s="1">
        <f t="shared" si="30"/>
        <v>414700</v>
      </c>
      <c r="H275" s="1">
        <f t="shared" si="31"/>
        <v>521900</v>
      </c>
    </row>
    <row r="276" spans="1:8" x14ac:dyDescent="0.15">
      <c r="A276" s="2">
        <v>272</v>
      </c>
      <c r="B276" s="1">
        <f t="shared" si="28"/>
        <v>101300</v>
      </c>
      <c r="C276" s="1">
        <f t="shared" si="32"/>
        <v>128400</v>
      </c>
      <c r="D276" s="1">
        <f t="shared" si="26"/>
        <v>159800</v>
      </c>
      <c r="E276" s="1">
        <f t="shared" si="27"/>
        <v>220400</v>
      </c>
      <c r="F276" s="1">
        <f t="shared" si="29"/>
        <v>322100</v>
      </c>
      <c r="G276" s="1">
        <f t="shared" si="30"/>
        <v>415900</v>
      </c>
      <c r="H276" s="1">
        <f t="shared" si="31"/>
        <v>523400</v>
      </c>
    </row>
    <row r="277" spans="1:8" x14ac:dyDescent="0.15">
      <c r="A277" s="2">
        <v>273</v>
      </c>
      <c r="B277" s="1">
        <f t="shared" si="28"/>
        <v>101600</v>
      </c>
      <c r="C277" s="1">
        <f t="shared" si="32"/>
        <v>128800</v>
      </c>
      <c r="D277" s="1">
        <f t="shared" si="26"/>
        <v>160300</v>
      </c>
      <c r="E277" s="1">
        <f t="shared" si="27"/>
        <v>221100</v>
      </c>
      <c r="F277" s="1">
        <f t="shared" si="29"/>
        <v>323100</v>
      </c>
      <c r="G277" s="1">
        <f t="shared" si="30"/>
        <v>417100</v>
      </c>
      <c r="H277" s="1">
        <f t="shared" si="31"/>
        <v>524900</v>
      </c>
    </row>
    <row r="278" spans="1:8" x14ac:dyDescent="0.15">
      <c r="A278" s="2">
        <v>274</v>
      </c>
      <c r="B278" s="1">
        <f t="shared" si="28"/>
        <v>101900</v>
      </c>
      <c r="C278" s="1">
        <f t="shared" si="32"/>
        <v>129200</v>
      </c>
      <c r="D278" s="1">
        <f t="shared" si="26"/>
        <v>160800</v>
      </c>
      <c r="E278" s="1">
        <f t="shared" si="27"/>
        <v>221800</v>
      </c>
      <c r="F278" s="1">
        <f t="shared" si="29"/>
        <v>324100</v>
      </c>
      <c r="G278" s="1">
        <f t="shared" si="30"/>
        <v>418300</v>
      </c>
      <c r="H278" s="1">
        <f t="shared" si="31"/>
        <v>526400</v>
      </c>
    </row>
    <row r="279" spans="1:8" x14ac:dyDescent="0.15">
      <c r="A279" s="2">
        <v>275</v>
      </c>
      <c r="B279" s="1">
        <f t="shared" si="28"/>
        <v>102200</v>
      </c>
      <c r="C279" s="1">
        <f t="shared" si="32"/>
        <v>129600</v>
      </c>
      <c r="D279" s="1">
        <f t="shared" si="26"/>
        <v>161300</v>
      </c>
      <c r="E279" s="1">
        <f t="shared" si="27"/>
        <v>222500</v>
      </c>
      <c r="F279" s="1">
        <f t="shared" si="29"/>
        <v>325100</v>
      </c>
      <c r="G279" s="1">
        <f t="shared" si="30"/>
        <v>419500</v>
      </c>
      <c r="H279" s="1">
        <f t="shared" si="31"/>
        <v>527900</v>
      </c>
    </row>
    <row r="280" spans="1:8" x14ac:dyDescent="0.15">
      <c r="A280" s="2">
        <v>276</v>
      </c>
      <c r="B280" s="1">
        <f t="shared" si="28"/>
        <v>102500</v>
      </c>
      <c r="C280" s="1">
        <f t="shared" si="32"/>
        <v>130000</v>
      </c>
      <c r="D280" s="1">
        <f t="shared" si="26"/>
        <v>161800</v>
      </c>
      <c r="E280" s="1">
        <f t="shared" si="27"/>
        <v>223200</v>
      </c>
      <c r="F280" s="1">
        <f t="shared" si="29"/>
        <v>326100</v>
      </c>
      <c r="G280" s="1">
        <f t="shared" si="30"/>
        <v>420700</v>
      </c>
      <c r="H280" s="1">
        <f t="shared" si="31"/>
        <v>529400</v>
      </c>
    </row>
    <row r="281" spans="1:8" x14ac:dyDescent="0.15">
      <c r="A281" s="2">
        <v>277</v>
      </c>
      <c r="B281" s="1">
        <f t="shared" si="28"/>
        <v>102800</v>
      </c>
      <c r="C281" s="1">
        <f t="shared" si="32"/>
        <v>130400</v>
      </c>
      <c r="D281" s="1">
        <f t="shared" si="26"/>
        <v>162300</v>
      </c>
      <c r="E281" s="1">
        <f t="shared" si="27"/>
        <v>223900</v>
      </c>
      <c r="F281" s="1">
        <f t="shared" si="29"/>
        <v>327100</v>
      </c>
      <c r="G281" s="1">
        <f t="shared" si="30"/>
        <v>421900</v>
      </c>
      <c r="H281" s="1">
        <f t="shared" si="31"/>
        <v>530900</v>
      </c>
    </row>
    <row r="282" spans="1:8" x14ac:dyDescent="0.15">
      <c r="A282" s="2">
        <v>278</v>
      </c>
      <c r="B282" s="1">
        <f t="shared" si="28"/>
        <v>103100</v>
      </c>
      <c r="C282" s="1">
        <f t="shared" si="32"/>
        <v>130800</v>
      </c>
      <c r="D282" s="1">
        <f t="shared" si="26"/>
        <v>162800</v>
      </c>
      <c r="E282" s="1">
        <f t="shared" si="27"/>
        <v>224600</v>
      </c>
      <c r="F282" s="1">
        <f t="shared" si="29"/>
        <v>328100</v>
      </c>
      <c r="G282" s="1">
        <f t="shared" si="30"/>
        <v>423100</v>
      </c>
      <c r="H282" s="1">
        <f t="shared" si="31"/>
        <v>532400</v>
      </c>
    </row>
    <row r="283" spans="1:8" x14ac:dyDescent="0.15">
      <c r="A283" s="2">
        <v>279</v>
      </c>
      <c r="B283" s="1">
        <f t="shared" si="28"/>
        <v>103400</v>
      </c>
      <c r="C283" s="1">
        <f t="shared" si="32"/>
        <v>131200</v>
      </c>
      <c r="D283" s="1">
        <f t="shared" ref="D283:D304" si="33">D282+500</f>
        <v>163300</v>
      </c>
      <c r="E283" s="1">
        <f t="shared" si="27"/>
        <v>225300</v>
      </c>
      <c r="F283" s="1">
        <f t="shared" si="29"/>
        <v>329100</v>
      </c>
      <c r="G283" s="1">
        <f t="shared" si="30"/>
        <v>424300</v>
      </c>
      <c r="H283" s="1">
        <f t="shared" si="31"/>
        <v>533900</v>
      </c>
    </row>
    <row r="284" spans="1:8" x14ac:dyDescent="0.15">
      <c r="A284" s="2">
        <v>280</v>
      </c>
      <c r="B284" s="1">
        <f t="shared" si="28"/>
        <v>103700</v>
      </c>
      <c r="C284" s="1">
        <f t="shared" si="32"/>
        <v>131600</v>
      </c>
      <c r="D284" s="1">
        <f t="shared" si="33"/>
        <v>163800</v>
      </c>
      <c r="E284" s="1">
        <f t="shared" si="27"/>
        <v>226000</v>
      </c>
      <c r="F284" s="1">
        <f t="shared" si="29"/>
        <v>330100</v>
      </c>
      <c r="G284" s="1">
        <f t="shared" si="30"/>
        <v>425500</v>
      </c>
      <c r="H284" s="1">
        <f t="shared" si="31"/>
        <v>535400</v>
      </c>
    </row>
    <row r="285" spans="1:8" x14ac:dyDescent="0.15">
      <c r="A285" s="2">
        <v>281</v>
      </c>
      <c r="B285" s="1">
        <f t="shared" si="28"/>
        <v>104000</v>
      </c>
      <c r="C285" s="1">
        <f t="shared" si="32"/>
        <v>132000</v>
      </c>
      <c r="D285" s="1">
        <f t="shared" si="33"/>
        <v>164300</v>
      </c>
      <c r="E285" s="1">
        <f t="shared" si="27"/>
        <v>226700</v>
      </c>
      <c r="F285" s="1">
        <f t="shared" si="29"/>
        <v>331100</v>
      </c>
      <c r="G285" s="1">
        <f t="shared" si="30"/>
        <v>426700</v>
      </c>
      <c r="H285" s="1">
        <f t="shared" si="31"/>
        <v>536900</v>
      </c>
    </row>
    <row r="286" spans="1:8" x14ac:dyDescent="0.15">
      <c r="A286" s="2">
        <v>282</v>
      </c>
      <c r="B286" s="1">
        <f t="shared" si="28"/>
        <v>104300</v>
      </c>
      <c r="C286" s="1">
        <f t="shared" si="32"/>
        <v>132400</v>
      </c>
      <c r="D286" s="1">
        <f t="shared" si="33"/>
        <v>164800</v>
      </c>
      <c r="E286" s="1">
        <f t="shared" si="27"/>
        <v>227400</v>
      </c>
      <c r="F286" s="1">
        <f t="shared" si="29"/>
        <v>332100</v>
      </c>
      <c r="G286" s="1">
        <f t="shared" si="30"/>
        <v>427900</v>
      </c>
      <c r="H286" s="1">
        <f t="shared" si="31"/>
        <v>538400</v>
      </c>
    </row>
    <row r="287" spans="1:8" x14ac:dyDescent="0.15">
      <c r="A287" s="2">
        <v>283</v>
      </c>
      <c r="B287" s="1">
        <f t="shared" si="28"/>
        <v>104600</v>
      </c>
      <c r="C287" s="1">
        <f t="shared" si="32"/>
        <v>132800</v>
      </c>
      <c r="D287" s="1">
        <f t="shared" si="33"/>
        <v>165300</v>
      </c>
      <c r="E287" s="1">
        <f t="shared" si="27"/>
        <v>228100</v>
      </c>
      <c r="F287" s="1">
        <f t="shared" si="29"/>
        <v>333100</v>
      </c>
      <c r="G287" s="1">
        <f t="shared" si="30"/>
        <v>429100</v>
      </c>
      <c r="H287" s="1">
        <f t="shared" si="31"/>
        <v>539900</v>
      </c>
    </row>
    <row r="288" spans="1:8" x14ac:dyDescent="0.15">
      <c r="A288" s="2">
        <v>284</v>
      </c>
      <c r="B288" s="1">
        <f t="shared" si="28"/>
        <v>104900</v>
      </c>
      <c r="C288" s="1">
        <f t="shared" si="32"/>
        <v>133200</v>
      </c>
      <c r="D288" s="1">
        <f t="shared" si="33"/>
        <v>165800</v>
      </c>
      <c r="E288" s="1">
        <f t="shared" si="27"/>
        <v>228800</v>
      </c>
      <c r="F288" s="1">
        <f t="shared" si="29"/>
        <v>334100</v>
      </c>
      <c r="G288" s="1">
        <f t="shared" si="30"/>
        <v>430300</v>
      </c>
      <c r="H288" s="1">
        <f t="shared" si="31"/>
        <v>541400</v>
      </c>
    </row>
    <row r="289" spans="1:8" x14ac:dyDescent="0.15">
      <c r="A289" s="2">
        <v>285</v>
      </c>
      <c r="B289" s="1">
        <f t="shared" si="28"/>
        <v>105200</v>
      </c>
      <c r="C289" s="1">
        <f t="shared" si="32"/>
        <v>133600</v>
      </c>
      <c r="D289" s="1">
        <f t="shared" si="33"/>
        <v>166300</v>
      </c>
      <c r="E289" s="1">
        <f t="shared" si="27"/>
        <v>229500</v>
      </c>
      <c r="F289" s="1">
        <f t="shared" si="29"/>
        <v>335100</v>
      </c>
      <c r="G289" s="1">
        <f t="shared" si="30"/>
        <v>431500</v>
      </c>
      <c r="H289" s="1">
        <f t="shared" si="31"/>
        <v>542900</v>
      </c>
    </row>
    <row r="290" spans="1:8" x14ac:dyDescent="0.15">
      <c r="A290" s="2">
        <v>286</v>
      </c>
      <c r="B290" s="1">
        <f t="shared" si="28"/>
        <v>105500</v>
      </c>
      <c r="C290" s="1">
        <f t="shared" si="32"/>
        <v>134000</v>
      </c>
      <c r="D290" s="1">
        <f t="shared" si="33"/>
        <v>166800</v>
      </c>
      <c r="E290" s="1">
        <f t="shared" si="27"/>
        <v>230200</v>
      </c>
      <c r="F290" s="1">
        <f t="shared" si="29"/>
        <v>336100</v>
      </c>
      <c r="G290" s="1">
        <f t="shared" si="30"/>
        <v>432700</v>
      </c>
      <c r="H290" s="1">
        <f t="shared" si="31"/>
        <v>544400</v>
      </c>
    </row>
    <row r="291" spans="1:8" x14ac:dyDescent="0.15">
      <c r="A291" s="2">
        <v>287</v>
      </c>
      <c r="B291" s="1">
        <f t="shared" si="28"/>
        <v>105800</v>
      </c>
      <c r="C291" s="1">
        <f t="shared" si="32"/>
        <v>134400</v>
      </c>
      <c r="D291" s="1">
        <f t="shared" si="33"/>
        <v>167300</v>
      </c>
      <c r="E291" s="1">
        <f t="shared" si="27"/>
        <v>230900</v>
      </c>
      <c r="F291" s="1">
        <f t="shared" si="29"/>
        <v>337100</v>
      </c>
      <c r="G291" s="1">
        <f t="shared" si="30"/>
        <v>433900</v>
      </c>
      <c r="H291" s="1">
        <f t="shared" si="31"/>
        <v>545900</v>
      </c>
    </row>
    <row r="292" spans="1:8" x14ac:dyDescent="0.15">
      <c r="A292" s="2">
        <v>288</v>
      </c>
      <c r="B292" s="1">
        <f t="shared" si="28"/>
        <v>106100</v>
      </c>
      <c r="C292" s="1">
        <f t="shared" si="32"/>
        <v>134800</v>
      </c>
      <c r="D292" s="1">
        <f t="shared" si="33"/>
        <v>167800</v>
      </c>
      <c r="E292" s="1">
        <f t="shared" si="27"/>
        <v>231600</v>
      </c>
      <c r="F292" s="1">
        <f t="shared" si="29"/>
        <v>338100</v>
      </c>
      <c r="G292" s="1">
        <f t="shared" si="30"/>
        <v>435100</v>
      </c>
      <c r="H292" s="1">
        <f t="shared" si="31"/>
        <v>547400</v>
      </c>
    </row>
    <row r="293" spans="1:8" x14ac:dyDescent="0.15">
      <c r="A293" s="2">
        <v>289</v>
      </c>
      <c r="B293" s="1">
        <f t="shared" si="28"/>
        <v>106400</v>
      </c>
      <c r="C293" s="1">
        <f t="shared" si="32"/>
        <v>135200</v>
      </c>
      <c r="D293" s="1">
        <f t="shared" si="33"/>
        <v>168300</v>
      </c>
      <c r="E293" s="1">
        <f t="shared" si="27"/>
        <v>232300</v>
      </c>
      <c r="F293" s="1">
        <f t="shared" si="29"/>
        <v>339100</v>
      </c>
      <c r="G293" s="1">
        <f t="shared" si="30"/>
        <v>436300</v>
      </c>
      <c r="H293" s="1">
        <f t="shared" si="31"/>
        <v>548900</v>
      </c>
    </row>
    <row r="294" spans="1:8" x14ac:dyDescent="0.15">
      <c r="A294" s="2">
        <v>290</v>
      </c>
      <c r="B294" s="1">
        <f t="shared" si="28"/>
        <v>106700</v>
      </c>
      <c r="C294" s="1">
        <f t="shared" si="32"/>
        <v>135600</v>
      </c>
      <c r="D294" s="1">
        <f t="shared" si="33"/>
        <v>168800</v>
      </c>
      <c r="E294" s="1">
        <f t="shared" si="27"/>
        <v>233000</v>
      </c>
      <c r="F294" s="1">
        <f t="shared" si="29"/>
        <v>340100</v>
      </c>
      <c r="G294" s="1">
        <f t="shared" si="30"/>
        <v>437500</v>
      </c>
      <c r="H294" s="1">
        <f t="shared" si="31"/>
        <v>550400</v>
      </c>
    </row>
    <row r="295" spans="1:8" x14ac:dyDescent="0.15">
      <c r="A295" s="2">
        <v>291</v>
      </c>
      <c r="B295" s="1">
        <f t="shared" si="28"/>
        <v>107000</v>
      </c>
      <c r="C295" s="1">
        <f t="shared" si="32"/>
        <v>136000</v>
      </c>
      <c r="D295" s="1">
        <f t="shared" si="33"/>
        <v>169300</v>
      </c>
      <c r="E295" s="1">
        <f t="shared" si="27"/>
        <v>233700</v>
      </c>
      <c r="F295" s="1">
        <f t="shared" si="29"/>
        <v>341100</v>
      </c>
      <c r="G295" s="1">
        <f t="shared" si="30"/>
        <v>438700</v>
      </c>
      <c r="H295" s="1">
        <f t="shared" si="31"/>
        <v>551900</v>
      </c>
    </row>
    <row r="296" spans="1:8" x14ac:dyDescent="0.15">
      <c r="A296" s="2">
        <v>292</v>
      </c>
      <c r="B296" s="1">
        <f t="shared" si="28"/>
        <v>107300</v>
      </c>
      <c r="C296" s="1">
        <f t="shared" si="32"/>
        <v>136400</v>
      </c>
      <c r="D296" s="1">
        <f t="shared" si="33"/>
        <v>169800</v>
      </c>
      <c r="E296" s="1">
        <f t="shared" si="27"/>
        <v>234400</v>
      </c>
      <c r="F296" s="1">
        <f t="shared" si="29"/>
        <v>342100</v>
      </c>
      <c r="G296" s="1">
        <f t="shared" si="30"/>
        <v>439900</v>
      </c>
      <c r="H296" s="1">
        <f t="shared" si="31"/>
        <v>553400</v>
      </c>
    </row>
    <row r="297" spans="1:8" x14ac:dyDescent="0.15">
      <c r="A297" s="2">
        <v>293</v>
      </c>
      <c r="B297" s="1">
        <f t="shared" si="28"/>
        <v>107600</v>
      </c>
      <c r="C297" s="1">
        <f t="shared" si="32"/>
        <v>136800</v>
      </c>
      <c r="D297" s="1">
        <f t="shared" si="33"/>
        <v>170300</v>
      </c>
      <c r="E297" s="1">
        <f t="shared" si="27"/>
        <v>235100</v>
      </c>
      <c r="F297" s="1">
        <f t="shared" si="29"/>
        <v>343100</v>
      </c>
      <c r="G297" s="1">
        <f t="shared" si="30"/>
        <v>441100</v>
      </c>
      <c r="H297" s="1">
        <f t="shared" si="31"/>
        <v>554900</v>
      </c>
    </row>
    <row r="298" spans="1:8" x14ac:dyDescent="0.15">
      <c r="A298" s="2">
        <v>294</v>
      </c>
      <c r="B298" s="1">
        <f t="shared" si="28"/>
        <v>107900</v>
      </c>
      <c r="C298" s="1">
        <f t="shared" si="32"/>
        <v>137200</v>
      </c>
      <c r="D298" s="1">
        <f t="shared" si="33"/>
        <v>170800</v>
      </c>
      <c r="E298" s="1">
        <f t="shared" si="27"/>
        <v>235800</v>
      </c>
      <c r="F298" s="1">
        <f t="shared" si="29"/>
        <v>344100</v>
      </c>
      <c r="G298" s="1">
        <f t="shared" si="30"/>
        <v>442300</v>
      </c>
      <c r="H298" s="1">
        <f t="shared" si="31"/>
        <v>556400</v>
      </c>
    </row>
    <row r="299" spans="1:8" x14ac:dyDescent="0.15">
      <c r="A299" s="2">
        <v>295</v>
      </c>
      <c r="B299" s="1">
        <f t="shared" si="28"/>
        <v>108200</v>
      </c>
      <c r="C299" s="1">
        <f t="shared" si="32"/>
        <v>137600</v>
      </c>
      <c r="D299" s="1">
        <f t="shared" si="33"/>
        <v>171300</v>
      </c>
      <c r="E299" s="1">
        <f t="shared" si="27"/>
        <v>236500</v>
      </c>
      <c r="F299" s="1">
        <f t="shared" si="29"/>
        <v>345100</v>
      </c>
      <c r="G299" s="1">
        <f t="shared" si="30"/>
        <v>443500</v>
      </c>
      <c r="H299" s="1">
        <f t="shared" si="31"/>
        <v>557900</v>
      </c>
    </row>
    <row r="300" spans="1:8" x14ac:dyDescent="0.15">
      <c r="A300" s="2">
        <v>296</v>
      </c>
      <c r="B300" s="1">
        <f t="shared" si="28"/>
        <v>108500</v>
      </c>
      <c r="C300" s="1">
        <f t="shared" si="32"/>
        <v>138000</v>
      </c>
      <c r="D300" s="1">
        <f t="shared" si="33"/>
        <v>171800</v>
      </c>
      <c r="E300" s="1">
        <f t="shared" si="27"/>
        <v>237200</v>
      </c>
      <c r="F300" s="1">
        <f t="shared" si="29"/>
        <v>346100</v>
      </c>
      <c r="G300" s="1">
        <f t="shared" si="30"/>
        <v>444700</v>
      </c>
      <c r="H300" s="1">
        <f t="shared" si="31"/>
        <v>559400</v>
      </c>
    </row>
    <row r="301" spans="1:8" x14ac:dyDescent="0.15">
      <c r="A301" s="2">
        <v>297</v>
      </c>
      <c r="B301" s="1">
        <f t="shared" si="28"/>
        <v>108800</v>
      </c>
      <c r="C301" s="1">
        <f t="shared" si="32"/>
        <v>138400</v>
      </c>
      <c r="D301" s="1">
        <f t="shared" si="33"/>
        <v>172300</v>
      </c>
      <c r="E301" s="1">
        <f t="shared" si="27"/>
        <v>237900</v>
      </c>
      <c r="F301" s="1">
        <f t="shared" si="29"/>
        <v>347100</v>
      </c>
      <c r="G301" s="1">
        <f t="shared" si="30"/>
        <v>445900</v>
      </c>
      <c r="H301" s="1">
        <f t="shared" si="31"/>
        <v>560900</v>
      </c>
    </row>
    <row r="302" spans="1:8" x14ac:dyDescent="0.15">
      <c r="A302" s="2">
        <v>298</v>
      </c>
      <c r="B302" s="1">
        <f t="shared" si="28"/>
        <v>109100</v>
      </c>
      <c r="C302" s="1">
        <f t="shared" si="32"/>
        <v>138800</v>
      </c>
      <c r="D302" s="1">
        <f t="shared" si="33"/>
        <v>172800</v>
      </c>
      <c r="E302" s="1">
        <f t="shared" si="27"/>
        <v>238600</v>
      </c>
      <c r="F302" s="1">
        <f t="shared" si="29"/>
        <v>348100</v>
      </c>
      <c r="G302" s="1">
        <f t="shared" si="30"/>
        <v>447100</v>
      </c>
      <c r="H302" s="1">
        <f t="shared" si="31"/>
        <v>562400</v>
      </c>
    </row>
    <row r="303" spans="1:8" x14ac:dyDescent="0.15">
      <c r="A303" s="2">
        <v>299</v>
      </c>
      <c r="B303" s="1">
        <f t="shared" si="28"/>
        <v>109400</v>
      </c>
      <c r="C303" s="1">
        <f t="shared" si="32"/>
        <v>139200</v>
      </c>
      <c r="D303" s="1">
        <f t="shared" si="33"/>
        <v>173300</v>
      </c>
      <c r="E303" s="1">
        <f t="shared" si="27"/>
        <v>239300</v>
      </c>
      <c r="F303" s="1">
        <f t="shared" si="29"/>
        <v>349100</v>
      </c>
      <c r="G303" s="1">
        <f t="shared" si="30"/>
        <v>448300</v>
      </c>
      <c r="H303" s="1">
        <f t="shared" si="31"/>
        <v>563900</v>
      </c>
    </row>
    <row r="304" spans="1:8" x14ac:dyDescent="0.15">
      <c r="A304" s="2">
        <v>300</v>
      </c>
      <c r="B304" s="1">
        <f t="shared" si="28"/>
        <v>109700</v>
      </c>
      <c r="C304" s="1">
        <f t="shared" si="32"/>
        <v>139600</v>
      </c>
      <c r="D304" s="1">
        <f t="shared" si="33"/>
        <v>173800</v>
      </c>
      <c r="E304" s="1">
        <f t="shared" si="27"/>
        <v>240000</v>
      </c>
      <c r="F304" s="1">
        <f t="shared" si="29"/>
        <v>350100</v>
      </c>
      <c r="G304" s="1">
        <f t="shared" si="30"/>
        <v>449500</v>
      </c>
      <c r="H304" s="1">
        <f t="shared" si="31"/>
        <v>565400</v>
      </c>
    </row>
  </sheetData>
  <phoneticPr fontId="3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L80"/>
  <sheetViews>
    <sheetView workbookViewId="0">
      <selection activeCell="L47" sqref="L47"/>
    </sheetView>
  </sheetViews>
  <sheetFormatPr defaultRowHeight="13.5" x14ac:dyDescent="0.15"/>
  <cols>
    <col min="1" max="1" width="16" style="1" customWidth="1"/>
    <col min="2" max="8" width="9" style="1"/>
    <col min="9" max="9" width="15.125" style="1" customWidth="1"/>
    <col min="10" max="16384" width="9" style="1"/>
  </cols>
  <sheetData>
    <row r="4" spans="1:11" x14ac:dyDescent="0.15">
      <c r="A4" s="2" t="s">
        <v>13</v>
      </c>
    </row>
    <row r="5" spans="1:11" x14ac:dyDescent="0.15">
      <c r="A5" s="2"/>
    </row>
    <row r="6" spans="1:11" x14ac:dyDescent="0.15">
      <c r="A6" s="4"/>
      <c r="B6" s="5"/>
      <c r="C6" s="6"/>
    </row>
    <row r="7" spans="1:11" x14ac:dyDescent="0.15">
      <c r="A7" s="7" t="s">
        <v>14</v>
      </c>
      <c r="C7" s="8" t="s">
        <v>1</v>
      </c>
    </row>
    <row r="8" spans="1:11" x14ac:dyDescent="0.15">
      <c r="A8" s="9">
        <v>0</v>
      </c>
      <c r="B8" s="1">
        <v>2</v>
      </c>
      <c r="C8" s="8">
        <v>1</v>
      </c>
    </row>
    <row r="9" spans="1:11" x14ac:dyDescent="0.15">
      <c r="A9" s="9">
        <v>3</v>
      </c>
      <c r="B9" s="1">
        <v>4</v>
      </c>
      <c r="C9" s="8">
        <v>2</v>
      </c>
    </row>
    <row r="10" spans="1:11" x14ac:dyDescent="0.15">
      <c r="A10" s="9">
        <v>5</v>
      </c>
      <c r="B10" s="1">
        <v>6</v>
      </c>
      <c r="C10" s="8">
        <v>3</v>
      </c>
    </row>
    <row r="11" spans="1:11" x14ac:dyDescent="0.15">
      <c r="A11" s="9">
        <v>7</v>
      </c>
      <c r="B11" s="1">
        <v>8</v>
      </c>
      <c r="C11" s="8">
        <v>4</v>
      </c>
    </row>
    <row r="12" spans="1:11" x14ac:dyDescent="0.15">
      <c r="A12" s="10">
        <v>9</v>
      </c>
      <c r="B12" s="11"/>
      <c r="C12" s="12">
        <v>5</v>
      </c>
    </row>
    <row r="14" spans="1:11" x14ac:dyDescent="0.15">
      <c r="A14" s="4" t="s">
        <v>15</v>
      </c>
      <c r="B14" s="5"/>
      <c r="C14" s="5"/>
      <c r="D14" s="5"/>
      <c r="E14" s="5"/>
      <c r="F14" s="5"/>
      <c r="G14" s="6"/>
      <c r="I14" s="4" t="s">
        <v>16</v>
      </c>
      <c r="J14" s="5"/>
      <c r="K14" s="6"/>
    </row>
    <row r="15" spans="1:11" x14ac:dyDescent="0.15">
      <c r="A15" s="9"/>
      <c r="B15" s="1">
        <v>1</v>
      </c>
      <c r="C15" s="1">
        <v>2</v>
      </c>
      <c r="D15" s="1">
        <v>3</v>
      </c>
      <c r="E15" s="1">
        <v>4</v>
      </c>
      <c r="F15" s="1">
        <v>5</v>
      </c>
      <c r="G15" s="8"/>
      <c r="I15" s="9"/>
      <c r="K15" s="8"/>
    </row>
    <row r="16" spans="1:11" x14ac:dyDescent="0.15">
      <c r="A16" s="9" t="s">
        <v>17</v>
      </c>
      <c r="B16" s="1">
        <v>1500</v>
      </c>
      <c r="F16" s="1">
        <v>3500</v>
      </c>
      <c r="G16" s="8"/>
      <c r="I16" s="9" t="s">
        <v>17</v>
      </c>
      <c r="J16" s="1">
        <v>1320</v>
      </c>
      <c r="K16" s="8"/>
    </row>
    <row r="17" spans="1:11" x14ac:dyDescent="0.15">
      <c r="A17" s="9" t="s">
        <v>18</v>
      </c>
      <c r="B17" s="1">
        <v>1500</v>
      </c>
      <c r="F17" s="1">
        <v>3500</v>
      </c>
      <c r="G17" s="8"/>
      <c r="I17" s="9" t="s">
        <v>18</v>
      </c>
      <c r="J17" s="1">
        <v>1320</v>
      </c>
      <c r="K17" s="8"/>
    </row>
    <row r="18" spans="1:11" x14ac:dyDescent="0.15">
      <c r="A18" s="9" t="s">
        <v>9</v>
      </c>
      <c r="B18" s="1">
        <v>1500</v>
      </c>
      <c r="F18" s="1">
        <v>3500</v>
      </c>
      <c r="G18" s="8"/>
      <c r="I18" s="9" t="s">
        <v>9</v>
      </c>
      <c r="J18" s="1">
        <v>1320</v>
      </c>
      <c r="K18" s="8"/>
    </row>
    <row r="19" spans="1:11" x14ac:dyDescent="0.15">
      <c r="A19" s="9" t="s">
        <v>3</v>
      </c>
      <c r="B19" s="1">
        <v>1340</v>
      </c>
      <c r="C19" s="1">
        <f>B19+10</f>
        <v>1350</v>
      </c>
      <c r="D19" s="1">
        <f>C19+10</f>
        <v>1360</v>
      </c>
      <c r="E19" s="1">
        <f>D19+10</f>
        <v>1370</v>
      </c>
      <c r="F19" s="1">
        <f>E19+10</f>
        <v>1380</v>
      </c>
      <c r="G19" s="8"/>
      <c r="I19" s="9" t="s">
        <v>3</v>
      </c>
      <c r="J19" s="1">
        <v>1250</v>
      </c>
      <c r="K19" s="8"/>
    </row>
    <row r="20" spans="1:11" x14ac:dyDescent="0.15">
      <c r="A20" s="9" t="s">
        <v>7</v>
      </c>
      <c r="B20" s="1">
        <v>1180</v>
      </c>
      <c r="C20" s="1">
        <f t="shared" ref="C20:F29" si="0">B20+10</f>
        <v>1190</v>
      </c>
      <c r="D20" s="1">
        <f t="shared" si="0"/>
        <v>1200</v>
      </c>
      <c r="E20" s="1">
        <f t="shared" si="0"/>
        <v>1210</v>
      </c>
      <c r="F20" s="1">
        <f t="shared" si="0"/>
        <v>1220</v>
      </c>
      <c r="G20" s="8"/>
      <c r="I20" s="9" t="s">
        <v>7</v>
      </c>
      <c r="J20" s="1">
        <v>1110</v>
      </c>
      <c r="K20" s="8"/>
    </row>
    <row r="21" spans="1:11" x14ac:dyDescent="0.15">
      <c r="A21" s="9" t="s">
        <v>19</v>
      </c>
      <c r="B21" s="1">
        <v>1120</v>
      </c>
      <c r="C21" s="1">
        <f t="shared" si="0"/>
        <v>1130</v>
      </c>
      <c r="D21" s="1">
        <f t="shared" si="0"/>
        <v>1140</v>
      </c>
      <c r="E21" s="1">
        <f t="shared" si="0"/>
        <v>1150</v>
      </c>
      <c r="F21" s="1">
        <f t="shared" si="0"/>
        <v>1160</v>
      </c>
      <c r="G21" s="8"/>
      <c r="I21" s="9" t="s">
        <v>19</v>
      </c>
      <c r="J21" s="1">
        <v>1070</v>
      </c>
      <c r="K21" s="8"/>
    </row>
    <row r="22" spans="1:11" x14ac:dyDescent="0.15">
      <c r="A22" s="9" t="s">
        <v>20</v>
      </c>
      <c r="B22" s="1">
        <v>1250</v>
      </c>
      <c r="C22" s="1">
        <f t="shared" si="0"/>
        <v>1260</v>
      </c>
      <c r="D22" s="1">
        <f t="shared" si="0"/>
        <v>1270</v>
      </c>
      <c r="E22" s="1">
        <f t="shared" si="0"/>
        <v>1280</v>
      </c>
      <c r="F22" s="1">
        <f t="shared" si="0"/>
        <v>1290</v>
      </c>
      <c r="G22" s="8"/>
      <c r="I22" s="9" t="s">
        <v>20</v>
      </c>
      <c r="J22" s="1">
        <v>1170</v>
      </c>
      <c r="K22" s="8"/>
    </row>
    <row r="23" spans="1:11" x14ac:dyDescent="0.15">
      <c r="A23" s="9" t="s">
        <v>21</v>
      </c>
      <c r="B23" s="1">
        <v>1250</v>
      </c>
      <c r="C23" s="1">
        <f t="shared" si="0"/>
        <v>1260</v>
      </c>
      <c r="D23" s="1">
        <f t="shared" si="0"/>
        <v>1270</v>
      </c>
      <c r="E23" s="1">
        <f t="shared" si="0"/>
        <v>1280</v>
      </c>
      <c r="F23" s="1">
        <f t="shared" si="0"/>
        <v>1290</v>
      </c>
      <c r="G23" s="8"/>
      <c r="I23" s="9" t="s">
        <v>21</v>
      </c>
      <c r="J23" s="1">
        <v>1170</v>
      </c>
      <c r="K23" s="8"/>
    </row>
    <row r="24" spans="1:11" x14ac:dyDescent="0.15">
      <c r="A24" s="9" t="s">
        <v>5</v>
      </c>
      <c r="B24" s="1">
        <v>1120</v>
      </c>
      <c r="C24" s="1">
        <f t="shared" si="0"/>
        <v>1130</v>
      </c>
      <c r="D24" s="1">
        <f t="shared" si="0"/>
        <v>1140</v>
      </c>
      <c r="E24" s="1">
        <f t="shared" si="0"/>
        <v>1150</v>
      </c>
      <c r="F24" s="1">
        <f t="shared" si="0"/>
        <v>1160</v>
      </c>
      <c r="G24" s="8"/>
      <c r="I24" s="9" t="s">
        <v>5</v>
      </c>
      <c r="J24" s="1">
        <v>1070</v>
      </c>
      <c r="K24" s="8"/>
    </row>
    <row r="25" spans="1:11" x14ac:dyDescent="0.15">
      <c r="A25" s="9" t="s">
        <v>22</v>
      </c>
      <c r="B25" s="1">
        <v>1250</v>
      </c>
      <c r="C25" s="1">
        <f t="shared" si="0"/>
        <v>1260</v>
      </c>
      <c r="D25" s="1">
        <f t="shared" si="0"/>
        <v>1270</v>
      </c>
      <c r="E25" s="1">
        <f t="shared" si="0"/>
        <v>1280</v>
      </c>
      <c r="F25" s="1">
        <f t="shared" si="0"/>
        <v>1290</v>
      </c>
      <c r="G25" s="8"/>
      <c r="I25" s="9" t="s">
        <v>22</v>
      </c>
      <c r="J25" s="1">
        <v>1170</v>
      </c>
      <c r="K25" s="8"/>
    </row>
    <row r="26" spans="1:11" x14ac:dyDescent="0.15">
      <c r="A26" s="9" t="s">
        <v>23</v>
      </c>
      <c r="B26" s="1">
        <v>1130</v>
      </c>
      <c r="C26" s="1">
        <f t="shared" si="0"/>
        <v>1140</v>
      </c>
      <c r="D26" s="1">
        <f t="shared" si="0"/>
        <v>1150</v>
      </c>
      <c r="E26" s="1">
        <f t="shared" si="0"/>
        <v>1160</v>
      </c>
      <c r="F26" s="1">
        <f t="shared" si="0"/>
        <v>1170</v>
      </c>
      <c r="G26" s="8"/>
      <c r="I26" s="9" t="s">
        <v>24</v>
      </c>
      <c r="J26" s="1">
        <v>1070</v>
      </c>
      <c r="K26" s="8"/>
    </row>
    <row r="27" spans="1:11" x14ac:dyDescent="0.15">
      <c r="A27" s="9" t="s">
        <v>24</v>
      </c>
      <c r="B27" s="1">
        <v>1120</v>
      </c>
      <c r="C27" s="1">
        <f t="shared" si="0"/>
        <v>1130</v>
      </c>
      <c r="D27" s="1">
        <f t="shared" si="0"/>
        <v>1140</v>
      </c>
      <c r="E27" s="1">
        <f t="shared" si="0"/>
        <v>1150</v>
      </c>
      <c r="F27" s="1">
        <f t="shared" si="0"/>
        <v>1160</v>
      </c>
      <c r="G27" s="8"/>
      <c r="I27" s="9" t="s">
        <v>25</v>
      </c>
      <c r="J27" s="1">
        <v>1070</v>
      </c>
      <c r="K27" s="8"/>
    </row>
    <row r="28" spans="1:11" x14ac:dyDescent="0.15">
      <c r="A28" s="9" t="s">
        <v>25</v>
      </c>
      <c r="B28" s="1">
        <v>1120</v>
      </c>
      <c r="C28" s="1">
        <f t="shared" si="0"/>
        <v>1130</v>
      </c>
      <c r="D28" s="1">
        <f t="shared" si="0"/>
        <v>1140</v>
      </c>
      <c r="E28" s="1">
        <f t="shared" si="0"/>
        <v>1150</v>
      </c>
      <c r="F28" s="1">
        <f t="shared" si="0"/>
        <v>1160</v>
      </c>
      <c r="G28" s="8"/>
      <c r="I28" s="10" t="s">
        <v>26</v>
      </c>
      <c r="J28" s="1">
        <v>1010</v>
      </c>
      <c r="K28" s="8"/>
    </row>
    <row r="29" spans="1:11" x14ac:dyDescent="0.15">
      <c r="A29" s="10" t="s">
        <v>26</v>
      </c>
      <c r="B29" s="11">
        <v>1080</v>
      </c>
      <c r="C29" s="11">
        <f t="shared" si="0"/>
        <v>1090</v>
      </c>
      <c r="D29" s="11">
        <f t="shared" si="0"/>
        <v>1100</v>
      </c>
      <c r="E29" s="11">
        <f t="shared" si="0"/>
        <v>1110</v>
      </c>
      <c r="F29" s="11">
        <f t="shared" si="0"/>
        <v>1120</v>
      </c>
      <c r="G29" s="12"/>
      <c r="I29" s="10"/>
      <c r="J29" s="11"/>
      <c r="K29" s="12"/>
    </row>
    <row r="32" spans="1:11" x14ac:dyDescent="0.15">
      <c r="A32" s="13" t="s">
        <v>27</v>
      </c>
      <c r="B32" s="5"/>
      <c r="C32" s="5"/>
      <c r="D32" s="5"/>
      <c r="E32" s="5"/>
      <c r="F32" s="5"/>
      <c r="G32" s="6"/>
      <c r="I32" s="1" t="s">
        <v>28</v>
      </c>
    </row>
    <row r="33" spans="1:12" x14ac:dyDescent="0.15">
      <c r="A33" s="9"/>
      <c r="B33" s="1">
        <v>1</v>
      </c>
      <c r="C33" s="1">
        <v>2</v>
      </c>
      <c r="D33" s="1">
        <v>3</v>
      </c>
      <c r="E33" s="1">
        <v>4</v>
      </c>
      <c r="F33" s="1">
        <v>5</v>
      </c>
      <c r="G33" s="8"/>
      <c r="K33" s="1" t="s">
        <v>1</v>
      </c>
      <c r="L33" s="1" t="s">
        <v>8</v>
      </c>
    </row>
    <row r="34" spans="1:12" x14ac:dyDescent="0.15">
      <c r="A34" s="9" t="s">
        <v>17</v>
      </c>
      <c r="C34" s="1">
        <v>202500</v>
      </c>
      <c r="D34" s="1">
        <v>212700</v>
      </c>
      <c r="E34" s="1">
        <v>222800</v>
      </c>
      <c r="F34" s="1">
        <v>232900</v>
      </c>
      <c r="G34" s="8"/>
      <c r="I34" s="1" t="s">
        <v>17</v>
      </c>
      <c r="J34" s="1">
        <v>26000</v>
      </c>
      <c r="K34" s="1">
        <v>2</v>
      </c>
      <c r="L34" s="1">
        <v>109</v>
      </c>
    </row>
    <row r="35" spans="1:12" x14ac:dyDescent="0.15">
      <c r="A35" s="9" t="s">
        <v>18</v>
      </c>
      <c r="C35" s="1">
        <v>202500</v>
      </c>
      <c r="D35" s="1">
        <v>212700</v>
      </c>
      <c r="E35" s="1">
        <v>222800</v>
      </c>
      <c r="F35" s="1">
        <v>232900</v>
      </c>
      <c r="G35" s="8"/>
      <c r="I35" s="1" t="s">
        <v>18</v>
      </c>
      <c r="J35" s="1">
        <v>26000</v>
      </c>
      <c r="K35" s="1">
        <v>2</v>
      </c>
      <c r="L35" s="1">
        <v>109</v>
      </c>
    </row>
    <row r="36" spans="1:12" x14ac:dyDescent="0.15">
      <c r="A36" s="9" t="s">
        <v>9</v>
      </c>
      <c r="C36" s="1">
        <v>202500</v>
      </c>
      <c r="D36" s="1">
        <v>212700</v>
      </c>
      <c r="E36" s="1">
        <v>222800</v>
      </c>
      <c r="F36" s="1">
        <v>232900</v>
      </c>
      <c r="G36" s="8"/>
      <c r="I36" s="1" t="s">
        <v>9</v>
      </c>
      <c r="J36" s="1">
        <v>26000</v>
      </c>
      <c r="K36" s="1">
        <v>2</v>
      </c>
      <c r="L36" s="1">
        <v>109</v>
      </c>
    </row>
    <row r="37" spans="1:12" x14ac:dyDescent="0.15">
      <c r="A37" s="9" t="s">
        <v>3</v>
      </c>
      <c r="C37" s="1">
        <v>190400</v>
      </c>
      <c r="D37" s="1">
        <v>200500</v>
      </c>
      <c r="E37" s="1">
        <v>210600</v>
      </c>
      <c r="F37" s="1">
        <v>220800</v>
      </c>
      <c r="G37" s="8"/>
      <c r="I37" s="1" t="s">
        <v>3</v>
      </c>
      <c r="J37" s="1">
        <v>26000</v>
      </c>
      <c r="K37" s="1">
        <v>2</v>
      </c>
      <c r="L37" s="1">
        <v>69</v>
      </c>
    </row>
    <row r="38" spans="1:12" x14ac:dyDescent="0.15">
      <c r="A38" s="9" t="s">
        <v>7</v>
      </c>
      <c r="C38" s="1">
        <v>168100</v>
      </c>
      <c r="D38" s="1">
        <v>178200</v>
      </c>
      <c r="E38" s="1">
        <v>188400</v>
      </c>
      <c r="F38" s="1">
        <v>198500</v>
      </c>
      <c r="G38" s="8"/>
      <c r="I38" s="1" t="s">
        <v>7</v>
      </c>
      <c r="J38" s="1">
        <v>20000</v>
      </c>
      <c r="K38" s="1">
        <v>2</v>
      </c>
      <c r="L38" s="1">
        <v>69</v>
      </c>
    </row>
    <row r="39" spans="1:12" x14ac:dyDescent="0.15">
      <c r="A39" s="9" t="s">
        <v>19</v>
      </c>
      <c r="B39" s="1">
        <v>160000</v>
      </c>
      <c r="C39" s="1">
        <v>162000</v>
      </c>
      <c r="D39" s="1">
        <v>164100</v>
      </c>
      <c r="E39" s="1">
        <v>166100</v>
      </c>
      <c r="F39" s="1">
        <v>168100</v>
      </c>
      <c r="G39" s="8"/>
      <c r="I39" s="1" t="s">
        <v>19</v>
      </c>
      <c r="J39" s="1">
        <v>20000</v>
      </c>
      <c r="K39" s="1">
        <v>1</v>
      </c>
      <c r="L39" s="1">
        <v>74</v>
      </c>
    </row>
    <row r="40" spans="1:12" x14ac:dyDescent="0.15">
      <c r="A40" s="9" t="s">
        <v>20</v>
      </c>
      <c r="C40" s="1">
        <v>178200</v>
      </c>
      <c r="D40" s="1">
        <v>188400</v>
      </c>
      <c r="E40" s="1">
        <v>198500</v>
      </c>
      <c r="F40" s="1">
        <v>208600</v>
      </c>
      <c r="G40" s="8"/>
      <c r="I40" s="1" t="s">
        <v>20</v>
      </c>
      <c r="J40" s="1">
        <v>20000</v>
      </c>
      <c r="K40" s="1">
        <v>2</v>
      </c>
      <c r="L40" s="1">
        <v>69</v>
      </c>
    </row>
    <row r="41" spans="1:12" x14ac:dyDescent="0.15">
      <c r="A41" s="9" t="s">
        <v>21</v>
      </c>
      <c r="C41" s="1">
        <v>178200</v>
      </c>
      <c r="D41" s="1">
        <v>188400</v>
      </c>
      <c r="E41" s="1">
        <v>198500</v>
      </c>
      <c r="F41" s="1">
        <v>208600</v>
      </c>
      <c r="G41" s="8"/>
      <c r="I41" s="1" t="s">
        <v>21</v>
      </c>
      <c r="J41" s="1">
        <v>26000</v>
      </c>
      <c r="K41" s="1">
        <v>2</v>
      </c>
      <c r="L41" s="1">
        <v>76</v>
      </c>
    </row>
    <row r="42" spans="1:12" x14ac:dyDescent="0.15">
      <c r="A42" s="9" t="s">
        <v>5</v>
      </c>
      <c r="B42" s="1">
        <v>160000</v>
      </c>
      <c r="C42" s="1">
        <v>162000</v>
      </c>
      <c r="D42" s="1">
        <v>164100</v>
      </c>
      <c r="E42" s="1">
        <v>166100</v>
      </c>
      <c r="F42" s="1">
        <v>168100</v>
      </c>
      <c r="G42" s="8"/>
      <c r="I42" s="1" t="s">
        <v>5</v>
      </c>
      <c r="J42" s="1">
        <v>10000</v>
      </c>
      <c r="K42" s="1">
        <v>1</v>
      </c>
      <c r="L42" s="1">
        <v>95</v>
      </c>
    </row>
    <row r="43" spans="1:12" x14ac:dyDescent="0.15">
      <c r="A43" s="9" t="s">
        <v>22</v>
      </c>
      <c r="C43" s="1">
        <v>178200</v>
      </c>
      <c r="D43" s="1">
        <v>188400</v>
      </c>
      <c r="E43" s="1">
        <v>198500</v>
      </c>
      <c r="F43" s="1">
        <v>208600</v>
      </c>
      <c r="G43" s="8"/>
      <c r="I43" s="1" t="s">
        <v>22</v>
      </c>
      <c r="J43" s="1">
        <v>26000</v>
      </c>
      <c r="K43" s="1">
        <v>2</v>
      </c>
      <c r="L43" s="1">
        <v>76</v>
      </c>
    </row>
    <row r="44" spans="1:12" x14ac:dyDescent="0.15">
      <c r="A44" s="9" t="s">
        <v>23</v>
      </c>
      <c r="C44" s="1">
        <v>162000</v>
      </c>
      <c r="D44" s="1">
        <v>164100</v>
      </c>
      <c r="E44" s="1">
        <v>166100</v>
      </c>
      <c r="F44" s="1">
        <v>168100</v>
      </c>
      <c r="G44" s="8"/>
      <c r="I44" s="1" t="s">
        <v>23</v>
      </c>
      <c r="J44" s="1">
        <v>6000</v>
      </c>
      <c r="K44" s="1">
        <v>2</v>
      </c>
      <c r="L44" s="1">
        <v>76</v>
      </c>
    </row>
    <row r="45" spans="1:12" x14ac:dyDescent="0.15">
      <c r="A45" s="9" t="s">
        <v>24</v>
      </c>
      <c r="B45" s="1">
        <v>160000</v>
      </c>
      <c r="C45" s="1">
        <v>162000</v>
      </c>
      <c r="D45" s="1">
        <v>164100</v>
      </c>
      <c r="E45" s="1">
        <v>166100</v>
      </c>
      <c r="F45" s="1">
        <v>168100</v>
      </c>
      <c r="G45" s="8"/>
      <c r="I45" s="1" t="s">
        <v>24</v>
      </c>
      <c r="J45" s="1">
        <v>3000</v>
      </c>
      <c r="K45" s="1">
        <v>1</v>
      </c>
      <c r="L45" s="1">
        <v>95</v>
      </c>
    </row>
    <row r="46" spans="1:12" x14ac:dyDescent="0.15">
      <c r="A46" s="9" t="s">
        <v>25</v>
      </c>
      <c r="B46" s="1">
        <v>160000</v>
      </c>
      <c r="C46" s="1">
        <v>162000</v>
      </c>
      <c r="D46" s="1">
        <v>164100</v>
      </c>
      <c r="E46" s="1">
        <v>166100</v>
      </c>
      <c r="F46" s="1">
        <v>168100</v>
      </c>
      <c r="G46" s="8"/>
      <c r="I46" s="1" t="s">
        <v>25</v>
      </c>
      <c r="J46" s="1">
        <v>6000</v>
      </c>
      <c r="K46" s="1">
        <v>1</v>
      </c>
      <c r="L46" s="1">
        <v>95</v>
      </c>
    </row>
    <row r="47" spans="1:12" x14ac:dyDescent="0.15">
      <c r="A47" s="9"/>
      <c r="G47" s="8"/>
      <c r="I47" s="1" t="s">
        <v>169</v>
      </c>
      <c r="J47" s="1">
        <v>5000</v>
      </c>
      <c r="K47" s="1">
        <v>1</v>
      </c>
      <c r="L47" s="1">
        <v>74</v>
      </c>
    </row>
    <row r="48" spans="1:12" x14ac:dyDescent="0.15">
      <c r="A48" s="9"/>
      <c r="G48" s="8"/>
      <c r="I48" s="1" t="s">
        <v>168</v>
      </c>
      <c r="J48" s="1">
        <v>3000</v>
      </c>
      <c r="K48" s="1">
        <v>1</v>
      </c>
      <c r="L48" s="1">
        <v>74</v>
      </c>
    </row>
    <row r="49" spans="1:12" x14ac:dyDescent="0.15">
      <c r="A49" s="9" t="s">
        <v>26</v>
      </c>
      <c r="B49" s="1">
        <v>153900</v>
      </c>
      <c r="C49" s="1">
        <v>156000</v>
      </c>
      <c r="D49" s="1">
        <v>158000</v>
      </c>
      <c r="E49" s="1">
        <v>160000</v>
      </c>
      <c r="F49" s="1">
        <v>162000</v>
      </c>
      <c r="G49" s="8"/>
      <c r="I49" s="1" t="s">
        <v>26</v>
      </c>
      <c r="J49" s="1">
        <v>0</v>
      </c>
      <c r="K49" s="1">
        <v>1</v>
      </c>
      <c r="L49" s="1">
        <v>74</v>
      </c>
    </row>
    <row r="50" spans="1:12" x14ac:dyDescent="0.15">
      <c r="A50" s="10"/>
      <c r="B50" s="11"/>
      <c r="C50" s="11"/>
      <c r="D50" s="11"/>
      <c r="E50" s="11"/>
      <c r="F50" s="11"/>
      <c r="G50" s="12"/>
    </row>
    <row r="53" spans="1:12" x14ac:dyDescent="0.15">
      <c r="A53" s="17" t="s">
        <v>159</v>
      </c>
      <c r="B53"/>
      <c r="C53"/>
      <c r="D53"/>
      <c r="E53"/>
      <c r="I53" s="1" t="s">
        <v>80</v>
      </c>
    </row>
    <row r="54" spans="1:12" x14ac:dyDescent="0.15">
      <c r="A54"/>
      <c r="B54" t="s">
        <v>35</v>
      </c>
      <c r="C54" t="s">
        <v>12</v>
      </c>
      <c r="D54" t="s">
        <v>40</v>
      </c>
      <c r="E54" t="s">
        <v>41</v>
      </c>
      <c r="I54" s="1">
        <v>0</v>
      </c>
      <c r="J54" s="1">
        <v>2</v>
      </c>
      <c r="K54" s="1">
        <v>0</v>
      </c>
    </row>
    <row r="55" spans="1:12" x14ac:dyDescent="0.15">
      <c r="A55" t="s">
        <v>144</v>
      </c>
      <c r="B55">
        <v>1</v>
      </c>
      <c r="C55">
        <v>0.5</v>
      </c>
      <c r="D55">
        <v>0.7</v>
      </c>
      <c r="E55"/>
      <c r="I55" s="1">
        <v>2</v>
      </c>
      <c r="J55" s="1">
        <v>3</v>
      </c>
      <c r="K55" s="1">
        <v>2100</v>
      </c>
    </row>
    <row r="56" spans="1:12" x14ac:dyDescent="0.15">
      <c r="A56" t="s">
        <v>157</v>
      </c>
      <c r="B56">
        <v>0.5</v>
      </c>
      <c r="C56">
        <v>0.3</v>
      </c>
      <c r="D56"/>
      <c r="E56">
        <v>0.8</v>
      </c>
      <c r="I56" s="1">
        <v>3</v>
      </c>
      <c r="J56" s="1">
        <v>4</v>
      </c>
      <c r="K56" s="1">
        <v>3000</v>
      </c>
    </row>
    <row r="57" spans="1:12" x14ac:dyDescent="0.15">
      <c r="A57" t="s">
        <v>146</v>
      </c>
      <c r="B57">
        <v>0.8</v>
      </c>
      <c r="C57">
        <v>0.4</v>
      </c>
      <c r="D57"/>
      <c r="E57"/>
      <c r="I57" s="1">
        <v>4</v>
      </c>
      <c r="J57" s="1">
        <v>5</v>
      </c>
      <c r="K57" s="1">
        <v>3800</v>
      </c>
    </row>
    <row r="58" spans="1:12" x14ac:dyDescent="0.15">
      <c r="A58" t="s">
        <v>39</v>
      </c>
      <c r="B58">
        <v>0.2</v>
      </c>
      <c r="C58">
        <v>0.2</v>
      </c>
      <c r="D58"/>
      <c r="E58"/>
      <c r="I58" s="1">
        <v>5</v>
      </c>
      <c r="J58" s="1">
        <v>6</v>
      </c>
      <c r="K58" s="1">
        <v>4600</v>
      </c>
    </row>
    <row r="59" spans="1:12" x14ac:dyDescent="0.15">
      <c r="I59" s="1">
        <v>6</v>
      </c>
      <c r="J59" s="1">
        <v>7</v>
      </c>
      <c r="K59" s="1">
        <v>5400</v>
      </c>
    </row>
    <row r="60" spans="1:12" x14ac:dyDescent="0.15">
      <c r="I60" s="1">
        <v>7</v>
      </c>
      <c r="J60" s="1">
        <v>8</v>
      </c>
      <c r="K60" s="1">
        <v>6300</v>
      </c>
    </row>
    <row r="61" spans="1:12" x14ac:dyDescent="0.15">
      <c r="I61" s="1">
        <v>8</v>
      </c>
      <c r="J61" s="1">
        <v>9</v>
      </c>
      <c r="K61" s="1">
        <v>7100</v>
      </c>
    </row>
    <row r="62" spans="1:12" x14ac:dyDescent="0.15">
      <c r="I62" s="1">
        <v>9</v>
      </c>
      <c r="J62" s="1">
        <v>10</v>
      </c>
      <c r="K62" s="1">
        <v>7900</v>
      </c>
    </row>
    <row r="63" spans="1:12" x14ac:dyDescent="0.15">
      <c r="I63" s="1">
        <v>10</v>
      </c>
      <c r="J63" s="1">
        <v>11</v>
      </c>
      <c r="K63" s="1">
        <v>8800</v>
      </c>
    </row>
    <row r="64" spans="1:12" x14ac:dyDescent="0.15">
      <c r="I64" s="1">
        <v>11</v>
      </c>
      <c r="J64" s="1">
        <v>12</v>
      </c>
      <c r="K64" s="1">
        <v>9600</v>
      </c>
    </row>
    <row r="65" spans="9:11" x14ac:dyDescent="0.15">
      <c r="I65" s="1">
        <v>12</v>
      </c>
      <c r="J65" s="1">
        <v>13</v>
      </c>
      <c r="K65" s="1">
        <v>10400</v>
      </c>
    </row>
    <row r="66" spans="9:11" x14ac:dyDescent="0.15">
      <c r="I66" s="1">
        <v>13</v>
      </c>
      <c r="J66" s="1">
        <v>14</v>
      </c>
      <c r="K66" s="1">
        <v>11300</v>
      </c>
    </row>
    <row r="67" spans="9:11" x14ac:dyDescent="0.15">
      <c r="I67" s="1">
        <v>14</v>
      </c>
      <c r="J67" s="1">
        <v>15</v>
      </c>
      <c r="K67" s="1">
        <v>12100</v>
      </c>
    </row>
    <row r="68" spans="9:11" x14ac:dyDescent="0.15">
      <c r="I68" s="1">
        <v>15</v>
      </c>
      <c r="J68" s="1">
        <v>16</v>
      </c>
      <c r="K68" s="1">
        <v>12900</v>
      </c>
    </row>
    <row r="69" spans="9:11" x14ac:dyDescent="0.15">
      <c r="I69" s="1">
        <v>16</v>
      </c>
      <c r="J69" s="1">
        <v>17</v>
      </c>
      <c r="K69" s="1">
        <v>13500</v>
      </c>
    </row>
    <row r="70" spans="9:11" x14ac:dyDescent="0.15">
      <c r="I70" s="1">
        <v>17</v>
      </c>
      <c r="J70" s="1">
        <v>18</v>
      </c>
      <c r="K70" s="1">
        <v>14100</v>
      </c>
    </row>
    <row r="71" spans="9:11" x14ac:dyDescent="0.15">
      <c r="I71" s="1">
        <v>18</v>
      </c>
      <c r="J71" s="1">
        <v>19</v>
      </c>
      <c r="K71" s="1">
        <v>14700</v>
      </c>
    </row>
    <row r="72" spans="9:11" x14ac:dyDescent="0.15">
      <c r="I72" s="1">
        <v>19</v>
      </c>
      <c r="J72" s="1">
        <v>20</v>
      </c>
      <c r="K72" s="1">
        <v>15200</v>
      </c>
    </row>
    <row r="73" spans="9:11" x14ac:dyDescent="0.15">
      <c r="I73" s="1">
        <v>20</v>
      </c>
      <c r="J73" s="1">
        <v>21</v>
      </c>
      <c r="K73" s="1">
        <v>15500</v>
      </c>
    </row>
    <row r="74" spans="9:11" x14ac:dyDescent="0.15">
      <c r="I74" s="1">
        <v>21</v>
      </c>
      <c r="J74" s="1">
        <v>22</v>
      </c>
      <c r="K74" s="1">
        <v>15800</v>
      </c>
    </row>
    <row r="75" spans="9:11" x14ac:dyDescent="0.15">
      <c r="I75" s="1">
        <v>22</v>
      </c>
      <c r="J75" s="1">
        <v>23</v>
      </c>
      <c r="K75" s="1">
        <v>16100</v>
      </c>
    </row>
    <row r="76" spans="9:11" x14ac:dyDescent="0.15">
      <c r="I76" s="1">
        <v>23</v>
      </c>
      <c r="J76" s="1">
        <v>24</v>
      </c>
      <c r="K76" s="1">
        <v>16400</v>
      </c>
    </row>
    <row r="77" spans="9:11" x14ac:dyDescent="0.15">
      <c r="I77" s="1">
        <v>24</v>
      </c>
      <c r="J77" s="1">
        <v>25</v>
      </c>
      <c r="K77" s="1">
        <v>16700</v>
      </c>
    </row>
    <row r="78" spans="9:11" x14ac:dyDescent="0.15">
      <c r="I78" s="1">
        <v>25</v>
      </c>
      <c r="J78" s="1">
        <v>26</v>
      </c>
      <c r="K78" s="1">
        <v>17000</v>
      </c>
    </row>
    <row r="79" spans="9:11" x14ac:dyDescent="0.15">
      <c r="I79" s="1">
        <v>26</v>
      </c>
      <c r="J79" s="1">
        <v>27</v>
      </c>
      <c r="K79" s="1">
        <v>17300</v>
      </c>
    </row>
    <row r="80" spans="9:11" x14ac:dyDescent="0.15">
      <c r="I80" s="1">
        <v>27</v>
      </c>
      <c r="K80" s="1">
        <v>17500</v>
      </c>
    </row>
  </sheetData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55"/>
  <sheetViews>
    <sheetView topLeftCell="B1" workbookViewId="0">
      <selection activeCell="C17" sqref="C17:C18"/>
    </sheetView>
  </sheetViews>
  <sheetFormatPr defaultRowHeight="13.5" x14ac:dyDescent="0.15"/>
  <cols>
    <col min="3" max="3" width="15.125" customWidth="1"/>
    <col min="8" max="8" width="10.125" customWidth="1"/>
    <col min="12" max="12" width="24.75" customWidth="1"/>
  </cols>
  <sheetData>
    <row r="2" spans="1:16" x14ac:dyDescent="0.15">
      <c r="A2" s="14" t="s">
        <v>33</v>
      </c>
      <c r="B2" s="14" t="s">
        <v>32</v>
      </c>
      <c r="C2" t="s">
        <v>31</v>
      </c>
      <c r="D2" t="s">
        <v>30</v>
      </c>
      <c r="E2" t="s">
        <v>56</v>
      </c>
      <c r="G2" t="s">
        <v>126</v>
      </c>
      <c r="H2" t="s">
        <v>128</v>
      </c>
      <c r="I2" t="s">
        <v>138</v>
      </c>
      <c r="J2" t="s">
        <v>139</v>
      </c>
      <c r="K2" t="s">
        <v>140</v>
      </c>
      <c r="L2" t="s">
        <v>145</v>
      </c>
      <c r="M2" t="s">
        <v>149</v>
      </c>
      <c r="N2" t="s">
        <v>151</v>
      </c>
      <c r="O2" t="s">
        <v>152</v>
      </c>
      <c r="P2" t="s">
        <v>167</v>
      </c>
    </row>
    <row r="3" spans="1:16" x14ac:dyDescent="0.15">
      <c r="A3" t="s">
        <v>36</v>
      </c>
      <c r="B3" t="s">
        <v>35</v>
      </c>
      <c r="C3" s="1" t="s">
        <v>17</v>
      </c>
      <c r="D3" t="s">
        <v>42</v>
      </c>
      <c r="E3" t="s">
        <v>6</v>
      </c>
      <c r="G3" t="s">
        <v>127</v>
      </c>
      <c r="H3" t="s">
        <v>129</v>
      </c>
      <c r="I3">
        <v>1960</v>
      </c>
      <c r="J3">
        <v>1</v>
      </c>
      <c r="K3">
        <v>1</v>
      </c>
      <c r="L3" t="s">
        <v>146</v>
      </c>
      <c r="M3">
        <v>2024</v>
      </c>
      <c r="N3">
        <v>1978</v>
      </c>
      <c r="O3">
        <v>1</v>
      </c>
      <c r="P3">
        <v>1</v>
      </c>
    </row>
    <row r="4" spans="1:16" x14ac:dyDescent="0.15">
      <c r="A4" t="s">
        <v>37</v>
      </c>
      <c r="B4" t="s">
        <v>12</v>
      </c>
      <c r="C4" s="1" t="s">
        <v>18</v>
      </c>
      <c r="D4" t="s">
        <v>43</v>
      </c>
      <c r="E4" t="s">
        <v>3</v>
      </c>
      <c r="G4" t="s">
        <v>12</v>
      </c>
      <c r="I4">
        <f>I3+1</f>
        <v>1961</v>
      </c>
      <c r="J4">
        <f>J3+1</f>
        <v>2</v>
      </c>
      <c r="K4">
        <f>K3+1</f>
        <v>2</v>
      </c>
      <c r="L4" t="s">
        <v>157</v>
      </c>
      <c r="M4">
        <f>M3+1</f>
        <v>2025</v>
      </c>
      <c r="N4">
        <f>N3+1</f>
        <v>1979</v>
      </c>
      <c r="O4">
        <f>O3+1</f>
        <v>2</v>
      </c>
      <c r="P4">
        <v>2</v>
      </c>
    </row>
    <row r="5" spans="1:16" x14ac:dyDescent="0.15">
      <c r="A5" t="s">
        <v>38</v>
      </c>
      <c r="B5" t="s">
        <v>40</v>
      </c>
      <c r="C5" s="1" t="s">
        <v>9</v>
      </c>
      <c r="D5" t="s">
        <v>44</v>
      </c>
      <c r="E5" s="1" t="s">
        <v>68</v>
      </c>
      <c r="I5">
        <f t="shared" ref="I5:I53" si="0">I4+1</f>
        <v>1962</v>
      </c>
      <c r="J5">
        <f t="shared" ref="J5:J14" si="1">J4+1</f>
        <v>3</v>
      </c>
      <c r="K5">
        <f t="shared" ref="K5:K33" si="2">K4+1</f>
        <v>3</v>
      </c>
      <c r="L5" t="s">
        <v>39</v>
      </c>
      <c r="M5">
        <f t="shared" ref="M5:M14" si="3">M4+1</f>
        <v>2026</v>
      </c>
      <c r="N5">
        <f t="shared" ref="N5:N55" si="4">N4+1</f>
        <v>1980</v>
      </c>
      <c r="O5">
        <f t="shared" ref="O5:O13" si="5">O4+1</f>
        <v>3</v>
      </c>
      <c r="P5">
        <v>3</v>
      </c>
    </row>
    <row r="6" spans="1:16" x14ac:dyDescent="0.15">
      <c r="A6" t="s">
        <v>39</v>
      </c>
      <c r="B6" t="s">
        <v>41</v>
      </c>
      <c r="C6" s="1" t="s">
        <v>3</v>
      </c>
      <c r="D6" t="s">
        <v>45</v>
      </c>
      <c r="E6" t="s">
        <v>67</v>
      </c>
      <c r="I6">
        <f t="shared" si="0"/>
        <v>1963</v>
      </c>
      <c r="J6">
        <f t="shared" si="1"/>
        <v>4</v>
      </c>
      <c r="K6">
        <f t="shared" si="2"/>
        <v>4</v>
      </c>
      <c r="L6" t="s">
        <v>144</v>
      </c>
      <c r="M6">
        <f t="shared" si="3"/>
        <v>2027</v>
      </c>
      <c r="N6">
        <f t="shared" si="4"/>
        <v>1981</v>
      </c>
      <c r="O6">
        <f t="shared" si="5"/>
        <v>4</v>
      </c>
      <c r="P6">
        <v>4</v>
      </c>
    </row>
    <row r="7" spans="1:16" x14ac:dyDescent="0.15">
      <c r="C7" s="1" t="s">
        <v>7</v>
      </c>
      <c r="E7" s="1" t="s">
        <v>5</v>
      </c>
      <c r="I7">
        <f t="shared" si="0"/>
        <v>1964</v>
      </c>
      <c r="J7">
        <f t="shared" si="1"/>
        <v>5</v>
      </c>
      <c r="K7">
        <f t="shared" si="2"/>
        <v>5</v>
      </c>
      <c r="M7">
        <f t="shared" si="3"/>
        <v>2028</v>
      </c>
      <c r="N7">
        <f t="shared" si="4"/>
        <v>1982</v>
      </c>
      <c r="O7">
        <f t="shared" si="5"/>
        <v>5</v>
      </c>
      <c r="P7">
        <v>5</v>
      </c>
    </row>
    <row r="8" spans="1:16" x14ac:dyDescent="0.15">
      <c r="C8" s="1" t="s">
        <v>19</v>
      </c>
      <c r="E8" t="s">
        <v>63</v>
      </c>
      <c r="I8">
        <f t="shared" si="0"/>
        <v>1965</v>
      </c>
      <c r="J8">
        <f t="shared" si="1"/>
        <v>6</v>
      </c>
      <c r="K8">
        <f t="shared" si="2"/>
        <v>6</v>
      </c>
      <c r="M8">
        <f t="shared" si="3"/>
        <v>2029</v>
      </c>
      <c r="N8">
        <f t="shared" si="4"/>
        <v>1983</v>
      </c>
      <c r="O8">
        <f t="shared" si="5"/>
        <v>6</v>
      </c>
      <c r="P8">
        <v>6</v>
      </c>
    </row>
    <row r="9" spans="1:16" x14ac:dyDescent="0.15">
      <c r="C9" s="1" t="s">
        <v>20</v>
      </c>
      <c r="E9" s="1" t="s">
        <v>57</v>
      </c>
      <c r="I9">
        <f t="shared" si="0"/>
        <v>1966</v>
      </c>
      <c r="J9">
        <f t="shared" si="1"/>
        <v>7</v>
      </c>
      <c r="K9">
        <f t="shared" si="2"/>
        <v>7</v>
      </c>
      <c r="M9">
        <f t="shared" si="3"/>
        <v>2030</v>
      </c>
      <c r="N9">
        <f t="shared" si="4"/>
        <v>1984</v>
      </c>
      <c r="O9">
        <f t="shared" si="5"/>
        <v>7</v>
      </c>
      <c r="P9">
        <v>7</v>
      </c>
    </row>
    <row r="10" spans="1:16" x14ac:dyDescent="0.15">
      <c r="C10" s="1" t="s">
        <v>21</v>
      </c>
      <c r="E10" s="1" t="s">
        <v>4</v>
      </c>
      <c r="I10">
        <f t="shared" si="0"/>
        <v>1967</v>
      </c>
      <c r="J10">
        <f t="shared" si="1"/>
        <v>8</v>
      </c>
      <c r="K10">
        <f t="shared" si="2"/>
        <v>8</v>
      </c>
      <c r="M10">
        <f t="shared" si="3"/>
        <v>2031</v>
      </c>
      <c r="N10">
        <f t="shared" si="4"/>
        <v>1985</v>
      </c>
      <c r="O10">
        <f t="shared" si="5"/>
        <v>8</v>
      </c>
      <c r="P10">
        <v>8</v>
      </c>
    </row>
    <row r="11" spans="1:16" x14ac:dyDescent="0.15">
      <c r="C11" s="1" t="s">
        <v>5</v>
      </c>
      <c r="E11" s="1" t="s">
        <v>39</v>
      </c>
      <c r="I11">
        <f t="shared" si="0"/>
        <v>1968</v>
      </c>
      <c r="J11">
        <f t="shared" si="1"/>
        <v>9</v>
      </c>
      <c r="K11">
        <f t="shared" si="2"/>
        <v>9</v>
      </c>
      <c r="M11">
        <f t="shared" si="3"/>
        <v>2032</v>
      </c>
      <c r="N11">
        <f t="shared" si="4"/>
        <v>1986</v>
      </c>
      <c r="O11">
        <f t="shared" si="5"/>
        <v>9</v>
      </c>
      <c r="P11">
        <v>9</v>
      </c>
    </row>
    <row r="12" spans="1:16" x14ac:dyDescent="0.15">
      <c r="C12" s="1" t="s">
        <v>22</v>
      </c>
      <c r="E12" s="1" t="s">
        <v>66</v>
      </c>
      <c r="I12">
        <f t="shared" si="0"/>
        <v>1969</v>
      </c>
      <c r="J12">
        <f t="shared" si="1"/>
        <v>10</v>
      </c>
      <c r="K12">
        <f t="shared" si="2"/>
        <v>10</v>
      </c>
      <c r="M12">
        <f t="shared" si="3"/>
        <v>2033</v>
      </c>
      <c r="N12">
        <f t="shared" si="4"/>
        <v>1987</v>
      </c>
      <c r="O12">
        <f t="shared" si="5"/>
        <v>10</v>
      </c>
      <c r="P12">
        <v>10</v>
      </c>
    </row>
    <row r="13" spans="1:16" x14ac:dyDescent="0.15">
      <c r="C13" s="1" t="s">
        <v>23</v>
      </c>
      <c r="E13" s="1" t="s">
        <v>64</v>
      </c>
      <c r="I13">
        <f t="shared" si="0"/>
        <v>1970</v>
      </c>
      <c r="J13">
        <f t="shared" si="1"/>
        <v>11</v>
      </c>
      <c r="K13">
        <f t="shared" si="2"/>
        <v>11</v>
      </c>
      <c r="M13">
        <f t="shared" si="3"/>
        <v>2034</v>
      </c>
      <c r="N13">
        <f t="shared" si="4"/>
        <v>1988</v>
      </c>
      <c r="O13">
        <f t="shared" si="5"/>
        <v>11</v>
      </c>
      <c r="P13">
        <v>11</v>
      </c>
    </row>
    <row r="14" spans="1:16" x14ac:dyDescent="0.15">
      <c r="C14" s="1" t="s">
        <v>24</v>
      </c>
      <c r="E14" s="1" t="s">
        <v>65</v>
      </c>
      <c r="I14">
        <f t="shared" si="0"/>
        <v>1971</v>
      </c>
      <c r="J14">
        <f t="shared" si="1"/>
        <v>12</v>
      </c>
      <c r="K14">
        <f t="shared" si="2"/>
        <v>12</v>
      </c>
      <c r="M14">
        <f t="shared" si="3"/>
        <v>2035</v>
      </c>
      <c r="N14">
        <f t="shared" si="4"/>
        <v>1989</v>
      </c>
      <c r="P14">
        <v>12</v>
      </c>
    </row>
    <row r="15" spans="1:16" x14ac:dyDescent="0.15">
      <c r="C15" s="1" t="s">
        <v>25</v>
      </c>
      <c r="I15">
        <f t="shared" si="0"/>
        <v>1972</v>
      </c>
      <c r="K15">
        <f t="shared" si="2"/>
        <v>13</v>
      </c>
      <c r="N15">
        <f t="shared" si="4"/>
        <v>1990</v>
      </c>
      <c r="P15">
        <v>13</v>
      </c>
    </row>
    <row r="16" spans="1:16" x14ac:dyDescent="0.15">
      <c r="C16" s="1" t="s">
        <v>26</v>
      </c>
      <c r="I16">
        <f t="shared" si="0"/>
        <v>1973</v>
      </c>
      <c r="K16">
        <f t="shared" si="2"/>
        <v>14</v>
      </c>
      <c r="N16">
        <f t="shared" si="4"/>
        <v>1991</v>
      </c>
      <c r="P16">
        <v>14</v>
      </c>
    </row>
    <row r="17" spans="3:16" x14ac:dyDescent="0.15">
      <c r="C17" s="1" t="s">
        <v>169</v>
      </c>
      <c r="I17">
        <f t="shared" si="0"/>
        <v>1974</v>
      </c>
      <c r="K17">
        <f t="shared" si="2"/>
        <v>15</v>
      </c>
      <c r="N17">
        <f t="shared" si="4"/>
        <v>1992</v>
      </c>
      <c r="P17">
        <v>15</v>
      </c>
    </row>
    <row r="18" spans="3:16" x14ac:dyDescent="0.15">
      <c r="C18" s="1" t="s">
        <v>168</v>
      </c>
      <c r="I18">
        <f t="shared" si="0"/>
        <v>1975</v>
      </c>
      <c r="K18">
        <f t="shared" si="2"/>
        <v>16</v>
      </c>
      <c r="N18">
        <f t="shared" si="4"/>
        <v>1993</v>
      </c>
      <c r="P18">
        <v>16</v>
      </c>
    </row>
    <row r="19" spans="3:16" x14ac:dyDescent="0.15">
      <c r="I19">
        <f t="shared" si="0"/>
        <v>1976</v>
      </c>
      <c r="K19">
        <f t="shared" si="2"/>
        <v>17</v>
      </c>
      <c r="N19">
        <f t="shared" si="4"/>
        <v>1994</v>
      </c>
      <c r="P19">
        <v>17</v>
      </c>
    </row>
    <row r="20" spans="3:16" x14ac:dyDescent="0.15">
      <c r="I20">
        <f t="shared" si="0"/>
        <v>1977</v>
      </c>
      <c r="K20">
        <f t="shared" si="2"/>
        <v>18</v>
      </c>
      <c r="N20">
        <f t="shared" si="4"/>
        <v>1995</v>
      </c>
      <c r="P20">
        <v>18</v>
      </c>
    </row>
    <row r="21" spans="3:16" x14ac:dyDescent="0.15">
      <c r="I21">
        <f t="shared" si="0"/>
        <v>1978</v>
      </c>
      <c r="K21">
        <f t="shared" si="2"/>
        <v>19</v>
      </c>
      <c r="N21">
        <f t="shared" si="4"/>
        <v>1996</v>
      </c>
      <c r="P21">
        <v>19</v>
      </c>
    </row>
    <row r="22" spans="3:16" x14ac:dyDescent="0.15">
      <c r="I22">
        <f t="shared" si="0"/>
        <v>1979</v>
      </c>
      <c r="K22">
        <f t="shared" si="2"/>
        <v>20</v>
      </c>
      <c r="N22">
        <f t="shared" si="4"/>
        <v>1997</v>
      </c>
      <c r="P22">
        <v>20</v>
      </c>
    </row>
    <row r="23" spans="3:16" x14ac:dyDescent="0.15">
      <c r="I23">
        <f t="shared" si="0"/>
        <v>1980</v>
      </c>
      <c r="K23">
        <f t="shared" si="2"/>
        <v>21</v>
      </c>
      <c r="N23">
        <f t="shared" si="4"/>
        <v>1998</v>
      </c>
      <c r="P23">
        <v>21</v>
      </c>
    </row>
    <row r="24" spans="3:16" x14ac:dyDescent="0.15">
      <c r="I24">
        <f t="shared" si="0"/>
        <v>1981</v>
      </c>
      <c r="K24">
        <f t="shared" si="2"/>
        <v>22</v>
      </c>
      <c r="N24">
        <f t="shared" si="4"/>
        <v>1999</v>
      </c>
      <c r="P24">
        <v>22</v>
      </c>
    </row>
    <row r="25" spans="3:16" x14ac:dyDescent="0.15">
      <c r="I25">
        <f t="shared" si="0"/>
        <v>1982</v>
      </c>
      <c r="K25">
        <f t="shared" si="2"/>
        <v>23</v>
      </c>
      <c r="N25">
        <f t="shared" si="4"/>
        <v>2000</v>
      </c>
      <c r="P25">
        <v>23</v>
      </c>
    </row>
    <row r="26" spans="3:16" x14ac:dyDescent="0.15">
      <c r="I26">
        <f t="shared" si="0"/>
        <v>1983</v>
      </c>
      <c r="K26">
        <f t="shared" si="2"/>
        <v>24</v>
      </c>
      <c r="N26">
        <f t="shared" si="4"/>
        <v>2001</v>
      </c>
      <c r="P26">
        <v>24</v>
      </c>
    </row>
    <row r="27" spans="3:16" x14ac:dyDescent="0.15">
      <c r="I27">
        <f t="shared" si="0"/>
        <v>1984</v>
      </c>
      <c r="K27">
        <f t="shared" si="2"/>
        <v>25</v>
      </c>
      <c r="N27">
        <f t="shared" si="4"/>
        <v>2002</v>
      </c>
      <c r="P27">
        <v>25</v>
      </c>
    </row>
    <row r="28" spans="3:16" x14ac:dyDescent="0.15">
      <c r="I28">
        <f t="shared" si="0"/>
        <v>1985</v>
      </c>
      <c r="K28">
        <f t="shared" si="2"/>
        <v>26</v>
      </c>
      <c r="N28">
        <f t="shared" si="4"/>
        <v>2003</v>
      </c>
      <c r="P28">
        <v>26</v>
      </c>
    </row>
    <row r="29" spans="3:16" x14ac:dyDescent="0.15">
      <c r="I29">
        <f t="shared" si="0"/>
        <v>1986</v>
      </c>
      <c r="K29">
        <f t="shared" si="2"/>
        <v>27</v>
      </c>
      <c r="N29">
        <f t="shared" si="4"/>
        <v>2004</v>
      </c>
      <c r="P29">
        <v>27</v>
      </c>
    </row>
    <row r="30" spans="3:16" x14ac:dyDescent="0.15">
      <c r="I30">
        <f t="shared" si="0"/>
        <v>1987</v>
      </c>
      <c r="K30">
        <f t="shared" si="2"/>
        <v>28</v>
      </c>
      <c r="N30">
        <f t="shared" si="4"/>
        <v>2005</v>
      </c>
    </row>
    <row r="31" spans="3:16" x14ac:dyDescent="0.15">
      <c r="I31">
        <f t="shared" si="0"/>
        <v>1988</v>
      </c>
      <c r="K31">
        <f t="shared" si="2"/>
        <v>29</v>
      </c>
      <c r="N31">
        <f t="shared" si="4"/>
        <v>2006</v>
      </c>
    </row>
    <row r="32" spans="3:16" x14ac:dyDescent="0.15">
      <c r="I32">
        <f t="shared" si="0"/>
        <v>1989</v>
      </c>
      <c r="K32">
        <f t="shared" si="2"/>
        <v>30</v>
      </c>
      <c r="N32">
        <f t="shared" si="4"/>
        <v>2007</v>
      </c>
    </row>
    <row r="33" spans="9:14" x14ac:dyDescent="0.15">
      <c r="I33">
        <f t="shared" si="0"/>
        <v>1990</v>
      </c>
      <c r="K33">
        <f t="shared" si="2"/>
        <v>31</v>
      </c>
      <c r="N33">
        <f t="shared" si="4"/>
        <v>2008</v>
      </c>
    </row>
    <row r="34" spans="9:14" x14ac:dyDescent="0.15">
      <c r="I34">
        <f t="shared" si="0"/>
        <v>1991</v>
      </c>
      <c r="N34">
        <f t="shared" si="4"/>
        <v>2009</v>
      </c>
    </row>
    <row r="35" spans="9:14" x14ac:dyDescent="0.15">
      <c r="I35">
        <f t="shared" si="0"/>
        <v>1992</v>
      </c>
      <c r="N35">
        <f t="shared" si="4"/>
        <v>2010</v>
      </c>
    </row>
    <row r="36" spans="9:14" x14ac:dyDescent="0.15">
      <c r="I36">
        <f t="shared" si="0"/>
        <v>1993</v>
      </c>
      <c r="N36">
        <f t="shared" si="4"/>
        <v>2011</v>
      </c>
    </row>
    <row r="37" spans="9:14" x14ac:dyDescent="0.15">
      <c r="I37">
        <f t="shared" si="0"/>
        <v>1994</v>
      </c>
      <c r="N37">
        <f t="shared" si="4"/>
        <v>2012</v>
      </c>
    </row>
    <row r="38" spans="9:14" x14ac:dyDescent="0.15">
      <c r="I38">
        <f t="shared" si="0"/>
        <v>1995</v>
      </c>
      <c r="N38">
        <f t="shared" si="4"/>
        <v>2013</v>
      </c>
    </row>
    <row r="39" spans="9:14" x14ac:dyDescent="0.15">
      <c r="I39">
        <f t="shared" si="0"/>
        <v>1996</v>
      </c>
      <c r="N39">
        <f t="shared" si="4"/>
        <v>2014</v>
      </c>
    </row>
    <row r="40" spans="9:14" x14ac:dyDescent="0.15">
      <c r="I40">
        <f t="shared" si="0"/>
        <v>1997</v>
      </c>
      <c r="N40">
        <f t="shared" si="4"/>
        <v>2015</v>
      </c>
    </row>
    <row r="41" spans="9:14" x14ac:dyDescent="0.15">
      <c r="I41">
        <f t="shared" si="0"/>
        <v>1998</v>
      </c>
      <c r="N41">
        <f t="shared" si="4"/>
        <v>2016</v>
      </c>
    </row>
    <row r="42" spans="9:14" x14ac:dyDescent="0.15">
      <c r="I42">
        <f t="shared" si="0"/>
        <v>1999</v>
      </c>
      <c r="N42">
        <f t="shared" si="4"/>
        <v>2017</v>
      </c>
    </row>
    <row r="43" spans="9:14" x14ac:dyDescent="0.15">
      <c r="I43">
        <f t="shared" si="0"/>
        <v>2000</v>
      </c>
      <c r="N43">
        <f t="shared" si="4"/>
        <v>2018</v>
      </c>
    </row>
    <row r="44" spans="9:14" x14ac:dyDescent="0.15">
      <c r="I44">
        <f t="shared" si="0"/>
        <v>2001</v>
      </c>
      <c r="N44">
        <f t="shared" si="4"/>
        <v>2019</v>
      </c>
    </row>
    <row r="45" spans="9:14" x14ac:dyDescent="0.15">
      <c r="I45">
        <f t="shared" si="0"/>
        <v>2002</v>
      </c>
      <c r="N45">
        <f t="shared" si="4"/>
        <v>2020</v>
      </c>
    </row>
    <row r="46" spans="9:14" x14ac:dyDescent="0.15">
      <c r="I46">
        <f t="shared" si="0"/>
        <v>2003</v>
      </c>
      <c r="N46">
        <f t="shared" si="4"/>
        <v>2021</v>
      </c>
    </row>
    <row r="47" spans="9:14" x14ac:dyDescent="0.15">
      <c r="I47">
        <f t="shared" si="0"/>
        <v>2004</v>
      </c>
      <c r="N47">
        <f t="shared" si="4"/>
        <v>2022</v>
      </c>
    </row>
    <row r="48" spans="9:14" x14ac:dyDescent="0.15">
      <c r="I48">
        <f t="shared" si="0"/>
        <v>2005</v>
      </c>
      <c r="N48">
        <f t="shared" si="4"/>
        <v>2023</v>
      </c>
    </row>
    <row r="49" spans="9:14" x14ac:dyDescent="0.15">
      <c r="I49">
        <f t="shared" si="0"/>
        <v>2006</v>
      </c>
      <c r="N49">
        <f t="shared" si="4"/>
        <v>2024</v>
      </c>
    </row>
    <row r="50" spans="9:14" x14ac:dyDescent="0.15">
      <c r="I50">
        <f t="shared" si="0"/>
        <v>2007</v>
      </c>
      <c r="N50">
        <f t="shared" si="4"/>
        <v>2025</v>
      </c>
    </row>
    <row r="51" spans="9:14" x14ac:dyDescent="0.15">
      <c r="I51">
        <f t="shared" si="0"/>
        <v>2008</v>
      </c>
      <c r="N51">
        <f t="shared" si="4"/>
        <v>2026</v>
      </c>
    </row>
    <row r="52" spans="9:14" x14ac:dyDescent="0.15">
      <c r="I52">
        <f t="shared" si="0"/>
        <v>2009</v>
      </c>
      <c r="N52">
        <f t="shared" si="4"/>
        <v>2027</v>
      </c>
    </row>
    <row r="53" spans="9:14" x14ac:dyDescent="0.15">
      <c r="I53">
        <f t="shared" si="0"/>
        <v>2010</v>
      </c>
      <c r="N53">
        <f t="shared" si="4"/>
        <v>2028</v>
      </c>
    </row>
    <row r="54" spans="9:14" x14ac:dyDescent="0.15">
      <c r="N54">
        <f t="shared" si="4"/>
        <v>2029</v>
      </c>
    </row>
    <row r="55" spans="9:14" x14ac:dyDescent="0.15">
      <c r="N55">
        <f t="shared" si="4"/>
        <v>2030</v>
      </c>
    </row>
  </sheetData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59D30-67A5-4668-A86C-C068376FC199}">
  <dimension ref="A2:R27"/>
  <sheetViews>
    <sheetView workbookViewId="0">
      <selection activeCell="D16" sqref="D16"/>
    </sheetView>
  </sheetViews>
  <sheetFormatPr defaultRowHeight="13.5" x14ac:dyDescent="0.15"/>
  <cols>
    <col min="1" max="16384" width="9" style="1"/>
  </cols>
  <sheetData>
    <row r="2" spans="1:18" x14ac:dyDescent="0.15">
      <c r="A2" s="15" t="s">
        <v>81</v>
      </c>
      <c r="G2" s="15" t="s">
        <v>82</v>
      </c>
      <c r="H2" s="15"/>
      <c r="I2" s="15"/>
      <c r="Q2" s="15" t="s">
        <v>83</v>
      </c>
      <c r="R2" s="15" t="s">
        <v>84</v>
      </c>
    </row>
    <row r="3" spans="1:18" x14ac:dyDescent="0.15">
      <c r="H3" s="1" t="s">
        <v>85</v>
      </c>
      <c r="I3" s="1" t="s">
        <v>86</v>
      </c>
      <c r="J3" s="1" t="s">
        <v>87</v>
      </c>
      <c r="K3" s="1" t="s">
        <v>88</v>
      </c>
      <c r="L3" s="1" t="s">
        <v>89</v>
      </c>
      <c r="M3" s="1" t="s">
        <v>90</v>
      </c>
      <c r="N3" s="1" t="s">
        <v>91</v>
      </c>
      <c r="O3" s="1" t="s">
        <v>92</v>
      </c>
      <c r="Q3" s="1" t="s">
        <v>93</v>
      </c>
      <c r="R3" s="1" t="s">
        <v>94</v>
      </c>
    </row>
    <row r="4" spans="1:18" x14ac:dyDescent="0.15">
      <c r="B4" s="1" t="s">
        <v>133</v>
      </c>
      <c r="C4" s="1" t="s">
        <v>134</v>
      </c>
      <c r="D4" s="1" t="s">
        <v>132</v>
      </c>
      <c r="G4" s="1">
        <v>0</v>
      </c>
      <c r="H4" s="1" t="s">
        <v>95</v>
      </c>
      <c r="I4" s="1" t="s">
        <v>95</v>
      </c>
      <c r="J4" s="1" t="s">
        <v>95</v>
      </c>
      <c r="K4" s="1" t="s">
        <v>95</v>
      </c>
      <c r="L4" s="1" t="s">
        <v>95</v>
      </c>
      <c r="M4" s="1" t="s">
        <v>95</v>
      </c>
      <c r="O4" s="1" t="s">
        <v>92</v>
      </c>
      <c r="Q4" s="1" t="s">
        <v>96</v>
      </c>
      <c r="R4" s="1" t="s">
        <v>97</v>
      </c>
    </row>
    <row r="5" spans="1:18" x14ac:dyDescent="0.15">
      <c r="A5" s="1">
        <v>1</v>
      </c>
      <c r="B5" s="1">
        <v>6000</v>
      </c>
      <c r="C5" s="1">
        <v>6500</v>
      </c>
      <c r="D5" s="1">
        <v>11000</v>
      </c>
      <c r="G5" s="1">
        <v>1</v>
      </c>
      <c r="H5" s="1" t="s">
        <v>98</v>
      </c>
      <c r="I5" s="1" t="s">
        <v>98</v>
      </c>
      <c r="J5" s="1" t="s">
        <v>98</v>
      </c>
      <c r="K5" s="1" t="s">
        <v>98</v>
      </c>
      <c r="L5" s="1" t="s">
        <v>98</v>
      </c>
      <c r="M5" s="1" t="s">
        <v>98</v>
      </c>
      <c r="O5" s="1" t="s">
        <v>92</v>
      </c>
      <c r="Q5" s="1" t="s">
        <v>99</v>
      </c>
      <c r="R5" s="1" t="s">
        <v>100</v>
      </c>
    </row>
    <row r="6" spans="1:18" x14ac:dyDescent="0.15">
      <c r="A6" s="1">
        <v>2</v>
      </c>
      <c r="B6" s="1">
        <v>12000</v>
      </c>
      <c r="C6" s="1">
        <v>12500</v>
      </c>
      <c r="D6" s="1">
        <v>17000</v>
      </c>
      <c r="G6" s="1">
        <v>2</v>
      </c>
      <c r="H6" s="1" t="s">
        <v>101</v>
      </c>
      <c r="I6" s="1" t="s">
        <v>101</v>
      </c>
      <c r="J6" s="1" t="s">
        <v>101</v>
      </c>
      <c r="K6" s="1" t="s">
        <v>101</v>
      </c>
      <c r="L6" s="1" t="s">
        <v>101</v>
      </c>
      <c r="M6" s="1" t="s">
        <v>101</v>
      </c>
      <c r="O6" s="1" t="s">
        <v>92</v>
      </c>
      <c r="Q6" s="1" t="s">
        <v>102</v>
      </c>
      <c r="R6" s="1" t="s">
        <v>103</v>
      </c>
    </row>
    <row r="7" spans="1:18" x14ac:dyDescent="0.15">
      <c r="A7" s="1">
        <v>3</v>
      </c>
      <c r="B7" s="1">
        <v>17000</v>
      </c>
      <c r="C7" s="1">
        <v>17500</v>
      </c>
      <c r="D7" s="1">
        <v>22000</v>
      </c>
      <c r="G7" s="1">
        <v>3</v>
      </c>
      <c r="H7" s="1" t="s">
        <v>104</v>
      </c>
      <c r="I7" s="1" t="s">
        <v>104</v>
      </c>
      <c r="J7" s="1" t="s">
        <v>104</v>
      </c>
      <c r="K7" s="1" t="s">
        <v>104</v>
      </c>
      <c r="L7" s="1" t="s">
        <v>104</v>
      </c>
      <c r="M7" s="1" t="s">
        <v>104</v>
      </c>
      <c r="O7" s="1" t="s">
        <v>92</v>
      </c>
      <c r="Q7" s="1" t="s">
        <v>105</v>
      </c>
      <c r="R7" s="1" t="s">
        <v>91</v>
      </c>
    </row>
    <row r="8" spans="1:18" x14ac:dyDescent="0.15">
      <c r="A8" s="1">
        <v>4</v>
      </c>
      <c r="B8" s="1">
        <v>22000</v>
      </c>
      <c r="C8" s="1">
        <v>22500</v>
      </c>
      <c r="D8" s="1">
        <v>27000</v>
      </c>
      <c r="G8" s="1">
        <v>4</v>
      </c>
      <c r="H8" s="1" t="s">
        <v>106</v>
      </c>
      <c r="I8" s="1" t="s">
        <v>106</v>
      </c>
      <c r="J8" s="1" t="s">
        <v>106</v>
      </c>
      <c r="K8" s="1" t="s">
        <v>106</v>
      </c>
      <c r="L8" s="1" t="s">
        <v>106</v>
      </c>
      <c r="M8" s="1" t="s">
        <v>106</v>
      </c>
      <c r="O8" s="1" t="s">
        <v>92</v>
      </c>
      <c r="Q8" s="1" t="s">
        <v>107</v>
      </c>
      <c r="R8" s="1" t="s">
        <v>108</v>
      </c>
    </row>
    <row r="9" spans="1:18" x14ac:dyDescent="0.15">
      <c r="A9" s="1">
        <v>5</v>
      </c>
      <c r="B9" s="1">
        <v>27000</v>
      </c>
      <c r="C9" s="1">
        <v>27500</v>
      </c>
      <c r="D9" s="1">
        <v>32000</v>
      </c>
      <c r="G9" s="1">
        <v>5</v>
      </c>
      <c r="H9" s="1" t="s">
        <v>109</v>
      </c>
      <c r="I9" s="1" t="s">
        <v>109</v>
      </c>
      <c r="J9" s="1" t="s">
        <v>109</v>
      </c>
      <c r="K9" s="1" t="s">
        <v>109</v>
      </c>
      <c r="L9" s="1" t="s">
        <v>109</v>
      </c>
      <c r="M9" s="1" t="s">
        <v>109</v>
      </c>
      <c r="O9" s="1" t="s">
        <v>92</v>
      </c>
      <c r="Q9" s="1" t="s">
        <v>110</v>
      </c>
    </row>
    <row r="10" spans="1:18" x14ac:dyDescent="0.15">
      <c r="A10" s="1">
        <v>6</v>
      </c>
      <c r="B10" s="1">
        <v>32000</v>
      </c>
      <c r="C10" s="1">
        <f>C9+5000</f>
        <v>32500</v>
      </c>
      <c r="D10" s="1">
        <f>D9+5000</f>
        <v>37000</v>
      </c>
      <c r="G10" s="1">
        <v>6</v>
      </c>
      <c r="H10" s="1" t="s">
        <v>111</v>
      </c>
      <c r="I10" s="1" t="s">
        <v>111</v>
      </c>
      <c r="J10" s="1" t="s">
        <v>111</v>
      </c>
      <c r="K10" s="1" t="s">
        <v>111</v>
      </c>
      <c r="L10" s="1" t="s">
        <v>111</v>
      </c>
      <c r="M10" s="1" t="s">
        <v>111</v>
      </c>
      <c r="O10" s="1" t="s">
        <v>92</v>
      </c>
      <c r="Q10" s="1" t="s">
        <v>112</v>
      </c>
    </row>
    <row r="11" spans="1:18" x14ac:dyDescent="0.15">
      <c r="A11" s="16">
        <v>7</v>
      </c>
      <c r="B11" s="1">
        <v>37000</v>
      </c>
      <c r="C11" s="1">
        <f t="shared" ref="C11:C12" si="0">C10+5000</f>
        <v>37500</v>
      </c>
      <c r="D11" s="1">
        <f t="shared" ref="D11:D12" si="1">D10+5000</f>
        <v>42000</v>
      </c>
      <c r="G11" s="1">
        <v>7</v>
      </c>
      <c r="H11" s="1" t="s">
        <v>113</v>
      </c>
      <c r="I11" s="1" t="s">
        <v>113</v>
      </c>
      <c r="J11" s="1" t="s">
        <v>113</v>
      </c>
      <c r="K11" s="1" t="s">
        <v>113</v>
      </c>
      <c r="L11" s="1" t="s">
        <v>113</v>
      </c>
      <c r="M11" s="1" t="s">
        <v>113</v>
      </c>
      <c r="O11" s="1" t="s">
        <v>92</v>
      </c>
      <c r="Q11" s="1" t="s">
        <v>114</v>
      </c>
    </row>
    <row r="12" spans="1:18" x14ac:dyDescent="0.15">
      <c r="A12" s="1">
        <v>8</v>
      </c>
      <c r="B12" s="1">
        <v>42000</v>
      </c>
      <c r="C12" s="1">
        <f t="shared" si="0"/>
        <v>42500</v>
      </c>
      <c r="D12" s="1">
        <f t="shared" si="1"/>
        <v>47000</v>
      </c>
      <c r="G12" s="1">
        <v>8</v>
      </c>
      <c r="H12" s="1" t="s">
        <v>115</v>
      </c>
      <c r="I12" s="1" t="s">
        <v>115</v>
      </c>
      <c r="J12" s="1" t="s">
        <v>115</v>
      </c>
      <c r="K12" s="1" t="s">
        <v>115</v>
      </c>
      <c r="L12" s="1" t="s">
        <v>115</v>
      </c>
      <c r="M12" s="1" t="s">
        <v>115</v>
      </c>
      <c r="O12" s="1" t="s">
        <v>92</v>
      </c>
      <c r="Q12" s="1" t="s">
        <v>116</v>
      </c>
    </row>
    <row r="13" spans="1:18" x14ac:dyDescent="0.15">
      <c r="G13" s="1">
        <v>9</v>
      </c>
      <c r="H13" s="1" t="s">
        <v>117</v>
      </c>
      <c r="I13" s="1" t="s">
        <v>117</v>
      </c>
      <c r="J13" s="1" t="s">
        <v>117</v>
      </c>
      <c r="K13" s="1" t="s">
        <v>117</v>
      </c>
      <c r="L13" s="1" t="s">
        <v>117</v>
      </c>
      <c r="M13" s="1" t="s">
        <v>117</v>
      </c>
      <c r="O13" s="1" t="s">
        <v>92</v>
      </c>
      <c r="Q13" s="1" t="s">
        <v>118</v>
      </c>
    </row>
    <row r="14" spans="1:18" x14ac:dyDescent="0.15">
      <c r="A14" s="1">
        <v>1</v>
      </c>
      <c r="B14" s="1">
        <v>5000</v>
      </c>
      <c r="G14" s="1">
        <v>10</v>
      </c>
      <c r="H14" s="1" t="s">
        <v>119</v>
      </c>
      <c r="I14" s="1" t="s">
        <v>119</v>
      </c>
      <c r="J14" s="1" t="s">
        <v>119</v>
      </c>
      <c r="K14" s="1" t="s">
        <v>119</v>
      </c>
      <c r="L14" s="1" t="s">
        <v>119</v>
      </c>
      <c r="M14" s="1" t="s">
        <v>119</v>
      </c>
      <c r="O14" s="1" t="s">
        <v>92</v>
      </c>
      <c r="Q14" s="1" t="s">
        <v>120</v>
      </c>
    </row>
    <row r="15" spans="1:18" x14ac:dyDescent="0.15">
      <c r="A15" s="1">
        <v>2</v>
      </c>
      <c r="B15" s="1">
        <f>B14+5000</f>
        <v>10000</v>
      </c>
      <c r="G15" s="1">
        <v>11</v>
      </c>
      <c r="H15" s="1" t="s">
        <v>121</v>
      </c>
      <c r="I15" s="1" t="s">
        <v>121</v>
      </c>
      <c r="J15" s="1" t="s">
        <v>121</v>
      </c>
      <c r="K15" s="1" t="s">
        <v>121</v>
      </c>
      <c r="L15" s="1" t="s">
        <v>121</v>
      </c>
      <c r="M15" s="1" t="s">
        <v>121</v>
      </c>
      <c r="O15" s="1" t="s">
        <v>92</v>
      </c>
    </row>
    <row r="16" spans="1:18" x14ac:dyDescent="0.15">
      <c r="A16" s="1">
        <v>3</v>
      </c>
      <c r="B16" s="1">
        <f t="shared" ref="B16:B21" si="2">B15+5000</f>
        <v>15000</v>
      </c>
      <c r="G16" s="1">
        <v>12</v>
      </c>
      <c r="H16" s="1" t="s">
        <v>122</v>
      </c>
      <c r="I16" s="1" t="s">
        <v>122</v>
      </c>
      <c r="J16" s="1" t="s">
        <v>122</v>
      </c>
      <c r="K16" s="1" t="s">
        <v>122</v>
      </c>
      <c r="L16" s="1" t="s">
        <v>122</v>
      </c>
      <c r="M16" s="1" t="s">
        <v>122</v>
      </c>
      <c r="O16" s="1" t="s">
        <v>92</v>
      </c>
    </row>
    <row r="17" spans="1:15" x14ac:dyDescent="0.15">
      <c r="A17" s="1">
        <v>4</v>
      </c>
      <c r="B17" s="1">
        <f t="shared" si="2"/>
        <v>20000</v>
      </c>
      <c r="G17" s="1">
        <v>13</v>
      </c>
      <c r="H17" s="1" t="s">
        <v>123</v>
      </c>
      <c r="I17" s="1" t="s">
        <v>123</v>
      </c>
      <c r="J17" s="1" t="s">
        <v>123</v>
      </c>
      <c r="K17" s="1" t="s">
        <v>123</v>
      </c>
      <c r="L17" s="1" t="s">
        <v>123</v>
      </c>
      <c r="M17" s="1" t="s">
        <v>123</v>
      </c>
      <c r="O17" s="1" t="s">
        <v>92</v>
      </c>
    </row>
    <row r="18" spans="1:15" x14ac:dyDescent="0.15">
      <c r="A18" s="1">
        <v>5</v>
      </c>
      <c r="B18" s="1">
        <f t="shared" si="2"/>
        <v>25000</v>
      </c>
      <c r="G18" s="1">
        <v>14</v>
      </c>
      <c r="H18" s="1" t="s">
        <v>124</v>
      </c>
      <c r="I18" s="1" t="s">
        <v>124</v>
      </c>
      <c r="J18" s="1" t="s">
        <v>124</v>
      </c>
      <c r="K18" s="1" t="s">
        <v>124</v>
      </c>
      <c r="L18" s="1" t="s">
        <v>124</v>
      </c>
      <c r="M18" s="1" t="s">
        <v>124</v>
      </c>
      <c r="O18" s="1" t="s">
        <v>92</v>
      </c>
    </row>
    <row r="19" spans="1:15" x14ac:dyDescent="0.15">
      <c r="A19" s="1">
        <v>6</v>
      </c>
      <c r="B19" s="1">
        <f t="shared" si="2"/>
        <v>30000</v>
      </c>
      <c r="G19" s="1">
        <v>15</v>
      </c>
      <c r="H19" s="1" t="s">
        <v>94</v>
      </c>
      <c r="I19" s="1" t="s">
        <v>93</v>
      </c>
      <c r="J19" s="1" t="s">
        <v>93</v>
      </c>
      <c r="K19" s="1" t="s">
        <v>93</v>
      </c>
      <c r="L19" s="1" t="s">
        <v>93</v>
      </c>
      <c r="M19" s="1" t="s">
        <v>93</v>
      </c>
      <c r="O19" s="1" t="s">
        <v>92</v>
      </c>
    </row>
    <row r="20" spans="1:15" x14ac:dyDescent="0.15">
      <c r="A20" s="16">
        <v>7</v>
      </c>
      <c r="B20" s="1">
        <f t="shared" si="2"/>
        <v>35000</v>
      </c>
      <c r="G20" s="1">
        <v>16</v>
      </c>
      <c r="H20" s="1" t="s">
        <v>94</v>
      </c>
      <c r="I20" s="1" t="s">
        <v>96</v>
      </c>
      <c r="J20" s="1" t="s">
        <v>96</v>
      </c>
      <c r="K20" s="1" t="s">
        <v>96</v>
      </c>
      <c r="L20" s="1" t="s">
        <v>96</v>
      </c>
      <c r="M20" s="1" t="s">
        <v>96</v>
      </c>
      <c r="O20" s="1" t="s">
        <v>92</v>
      </c>
    </row>
    <row r="21" spans="1:15" x14ac:dyDescent="0.15">
      <c r="A21" s="1">
        <v>8</v>
      </c>
      <c r="B21" s="1">
        <f t="shared" si="2"/>
        <v>40000</v>
      </c>
      <c r="G21" s="1">
        <v>17</v>
      </c>
      <c r="H21" s="1" t="s">
        <v>94</v>
      </c>
      <c r="I21" s="1" t="s">
        <v>99</v>
      </c>
      <c r="J21" s="1" t="s">
        <v>99</v>
      </c>
      <c r="K21" s="1" t="s">
        <v>99</v>
      </c>
      <c r="L21" s="1" t="s">
        <v>99</v>
      </c>
      <c r="M21" s="1" t="s">
        <v>99</v>
      </c>
      <c r="O21" s="1" t="s">
        <v>92</v>
      </c>
    </row>
    <row r="22" spans="1:15" x14ac:dyDescent="0.15">
      <c r="G22" s="1">
        <v>18</v>
      </c>
      <c r="H22" s="1" t="s">
        <v>94</v>
      </c>
      <c r="I22" s="1" t="s">
        <v>94</v>
      </c>
      <c r="J22" s="1" t="s">
        <v>102</v>
      </c>
      <c r="K22" s="1" t="s">
        <v>112</v>
      </c>
      <c r="L22" s="1" t="s">
        <v>118</v>
      </c>
      <c r="O22" s="1" t="s">
        <v>92</v>
      </c>
    </row>
    <row r="23" spans="1:15" x14ac:dyDescent="0.15">
      <c r="G23" s="1">
        <v>19</v>
      </c>
      <c r="H23" s="1" t="s">
        <v>94</v>
      </c>
      <c r="I23" s="1" t="s">
        <v>97</v>
      </c>
      <c r="J23" s="1" t="s">
        <v>105</v>
      </c>
      <c r="K23" s="1" t="s">
        <v>114</v>
      </c>
      <c r="L23" s="1" t="s">
        <v>120</v>
      </c>
      <c r="O23" s="1" t="s">
        <v>92</v>
      </c>
    </row>
    <row r="24" spans="1:15" x14ac:dyDescent="0.15">
      <c r="G24" s="1">
        <v>20</v>
      </c>
      <c r="H24" s="1" t="s">
        <v>94</v>
      </c>
      <c r="I24" s="1" t="s">
        <v>100</v>
      </c>
      <c r="J24" s="1" t="s">
        <v>107</v>
      </c>
      <c r="K24" s="1" t="s">
        <v>116</v>
      </c>
      <c r="L24" s="1" t="s">
        <v>120</v>
      </c>
      <c r="O24" s="1" t="s">
        <v>92</v>
      </c>
    </row>
    <row r="25" spans="1:15" x14ac:dyDescent="0.15">
      <c r="G25" s="1">
        <v>21</v>
      </c>
      <c r="H25" s="1" t="s">
        <v>94</v>
      </c>
      <c r="I25" s="1" t="s">
        <v>103</v>
      </c>
      <c r="J25" s="1" t="s">
        <v>110</v>
      </c>
      <c r="K25" s="1" t="s">
        <v>116</v>
      </c>
      <c r="L25" s="1" t="s">
        <v>120</v>
      </c>
      <c r="O25" s="1" t="s">
        <v>92</v>
      </c>
    </row>
    <row r="26" spans="1:15" x14ac:dyDescent="0.15">
      <c r="G26" s="1">
        <v>22</v>
      </c>
      <c r="O26" s="1" t="s">
        <v>92</v>
      </c>
    </row>
    <row r="27" spans="1:15" x14ac:dyDescent="0.15">
      <c r="G27" s="1">
        <v>60</v>
      </c>
      <c r="N27" s="1" t="s">
        <v>91</v>
      </c>
      <c r="O27" s="1" t="s">
        <v>92</v>
      </c>
    </row>
  </sheetData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4 E j B V l + Q 1 Z q m A A A A 9 g A A A B I A H A B D b 2 5 m a W c v U G F j a 2 F n Z S 5 4 b W w g o h g A K K A U A A A A A A A A A A A A A A A A A A A A A A A A A A A A h Y 9 L D o I w G I S v Q r q n D y T G k J + y c G c k I T E x b p t a o Q r F 0 G K 5 m w u P 5 B X E K O r O 5 c x 8 k 8 z c r z f I h q Y O L q q z u j U p Y p i i Q B n Z 7 r U p U 9 S 7 Q 7 h A G Y d C y J M o V T D C x i a D 1 S m q n D s n h H j v s Z / h t i t J R C k j u 3 y 9 k Z V q R K i N d c J I h T 6 t / f 8 W 4 r B 9 j e E R Z m y O Y x p j C m Q y I d f m C 0 T j 3 m f 6 Y 8 K y r 1 3 f K X 4 U 4 a o A M k k g 7 w / 8 A V B L A w Q U A A I A C A D g S M F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4 E j B V i i K R 7 g O A A A A E Q A A A B M A H A B G b 3 J t d W x h c y 9 T Z W N 0 a W 9 u M S 5 t I K I Y A C i g F A A A A A A A A A A A A A A A A A A A A A A A A A A A A C t O T S 7 J z M 9 T C I b Q h t Y A U E s B A i 0 A F A A C A A g A 4 E j B V l + Q 1 Z q m A A A A 9 g A A A B I A A A A A A A A A A A A A A A A A A A A A A E N v b m Z p Z y 9 Q Y W N r Y W d l L n h t b F B L A Q I t A B Q A A g A I A O B I w V Y P y u m r p A A A A O k A A A A T A A A A A A A A A A A A A A A A A P I A A A B b Q 2 9 u d G V u d F 9 U e X B l c 1 0 u e G 1 s U E s B A i 0 A F A A C A A g A 4 E j B V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w 6 4 z d u Z S l A j 3 O E 2 S 3 R p m 4 A A A A A A g A A A A A A E G Y A A A A B A A A g A A A A M j A n v 2 A C 5 z Q C n Y Y 2 / 5 P O X t f I J 9 q E l j 2 n 5 6 y s 3 z 1 p k r 0 A A A A A D o A A A A A C A A A g A A A A d L w P K G B b T z A 3 q 6 B A Q q n 4 p 4 s b X q y 3 e + w r J 8 F l 4 9 V 6 0 i h Q A A A A x r n h p s 6 c N B R 8 c K P n K U s O S x 2 U 4 W l k n / s 3 k H r N P C + B Q u P 9 6 d 4 K S v s F / 1 + j s Z F b w D K s C S J s / / Q X v 0 s S 4 o 3 0 S g 5 J k G z S m o u f H R 3 a D R k I D E t c 1 N 9 A A A A A F 7 3 A Z U t 4 O x P F S 3 b Z C x 3 6 a J T 2 2 I r h T G r J E G 5 k 2 J A m o V Q c 5 q o X N P v e T Y W v q u n e c j j 7 u r r C k B / q 7 c z C A x 8 4 9 c 8 k T A = = < / D a t a M a s h u p > 
</file>

<file path=customXml/itemProps1.xml><?xml version="1.0" encoding="utf-8"?>
<ds:datastoreItem xmlns:ds="http://schemas.openxmlformats.org/officeDocument/2006/customXml" ds:itemID="{D39CE7CD-9E2B-451F-8798-8C810A4878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17</vt:i4>
      </vt:variant>
    </vt:vector>
  </HeadingPairs>
  <TitlesOfParts>
    <vt:vector size="23" baseType="lpstr">
      <vt:lpstr>換算表</vt:lpstr>
      <vt:lpstr>年齢給</vt:lpstr>
      <vt:lpstr>職能給</vt:lpstr>
      <vt:lpstr>資格給</vt:lpstr>
      <vt:lpstr>プルダウンリスト</vt:lpstr>
      <vt:lpstr>Sheet1</vt:lpstr>
      <vt:lpstr>キロ</vt:lpstr>
      <vt:lpstr>学歴</vt:lpstr>
      <vt:lpstr>関連職種</vt:lpstr>
      <vt:lpstr>月</vt:lpstr>
      <vt:lpstr>資格</vt:lpstr>
      <vt:lpstr>事業所</vt:lpstr>
      <vt:lpstr>就職年</vt:lpstr>
      <vt:lpstr>職種</vt:lpstr>
      <vt:lpstr>人数</vt:lpstr>
      <vt:lpstr>西暦</vt:lpstr>
      <vt:lpstr>西暦2</vt:lpstr>
      <vt:lpstr>日</vt:lpstr>
      <vt:lpstr>配偶者扶養有無</vt:lpstr>
      <vt:lpstr>配偶者無し</vt:lpstr>
      <vt:lpstr>有無</vt:lpstr>
      <vt:lpstr>類似職務</vt:lpstr>
      <vt:lpstr>類似職務1</vt:lpstr>
    </vt:vector>
  </TitlesOfParts>
  <Company>もちだの郷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隠岐共生学園</dc:creator>
  <cp:lastModifiedBy>tamayu1</cp:lastModifiedBy>
  <cp:lastPrinted>2026-02-26T02:17:21Z</cp:lastPrinted>
  <dcterms:created xsi:type="dcterms:W3CDTF">2003-03-13T02:16:48Z</dcterms:created>
  <dcterms:modified xsi:type="dcterms:W3CDTF">2026-04-01T23:35:24Z</dcterms:modified>
</cp:coreProperties>
</file>